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rlova_on\Documents\НАЧАЛЬНАЯ ШКОЛА\УЧ ГОД 2026-27\УЧЕБНЫЕ ПЛАНЫ\"/>
    </mc:Choice>
  </mc:AlternateContent>
  <bookViews>
    <workbookView xWindow="360" yWindow="15" windowWidth="20955" windowHeight="9720" activeTab="1"/>
  </bookViews>
  <sheets>
    <sheet name="Переспективный план" sheetId="1" r:id="rId1"/>
    <sheet name="Внеурочная деятельность" sheetId="2" r:id="rId2"/>
    <sheet name="Лист1" sheetId="3" state="hidden" r:id="rId3"/>
  </sheets>
  <definedNames>
    <definedName name="_xlnm.Print_Area" localSheetId="1">'Внеурочная деятельность'!$A$17:$R$30</definedName>
  </definedNames>
  <calcPr calcId="162913"/>
</workbook>
</file>

<file path=xl/calcChain.xml><?xml version="1.0" encoding="utf-8"?>
<calcChain xmlns="http://schemas.openxmlformats.org/spreadsheetml/2006/main">
  <c r="O60" i="2" l="1"/>
  <c r="N60" i="2"/>
  <c r="M60" i="2"/>
  <c r="L60" i="2"/>
  <c r="K60" i="2"/>
  <c r="J60" i="2"/>
  <c r="I60" i="2"/>
  <c r="H60" i="2"/>
  <c r="G60" i="2"/>
  <c r="F60" i="2"/>
  <c r="E60" i="2"/>
  <c r="D60" i="2"/>
  <c r="R58" i="2"/>
  <c r="R60" i="2" s="1"/>
  <c r="Q58" i="2"/>
  <c r="P58" i="2"/>
  <c r="R55" i="2"/>
  <c r="Q55" i="2"/>
  <c r="P55" i="2"/>
  <c r="R54" i="2"/>
  <c r="Q54" i="2"/>
  <c r="Q60" i="2" s="1"/>
  <c r="P54" i="2"/>
  <c r="P60" i="2" s="1"/>
  <c r="O45" i="2"/>
  <c r="N45" i="2"/>
  <c r="M45" i="2"/>
  <c r="L45" i="2"/>
  <c r="K45" i="2"/>
  <c r="J45" i="2"/>
  <c r="I45" i="2"/>
  <c r="H45" i="2"/>
  <c r="G45" i="2"/>
  <c r="F45" i="2"/>
  <c r="E45" i="2"/>
  <c r="D45" i="2"/>
  <c r="R44" i="2"/>
  <c r="Q44" i="2"/>
  <c r="P44" i="2"/>
  <c r="R43" i="2"/>
  <c r="Q43" i="2"/>
  <c r="P43" i="2"/>
  <c r="R42" i="2"/>
  <c r="Q42" i="2"/>
  <c r="P42" i="2"/>
  <c r="R41" i="2"/>
  <c r="Q41" i="2"/>
  <c r="P41" i="2"/>
  <c r="R40" i="2"/>
  <c r="Q40" i="2"/>
  <c r="P40" i="2"/>
  <c r="R39" i="2"/>
  <c r="Q39" i="2"/>
  <c r="P39" i="2"/>
  <c r="R38" i="2"/>
  <c r="Q38" i="2"/>
  <c r="P38" i="2"/>
  <c r="R37" i="2"/>
  <c r="Q37" i="2"/>
  <c r="P37" i="2"/>
  <c r="R36" i="2"/>
  <c r="R45" i="2" s="1"/>
  <c r="Q36" i="2"/>
  <c r="Q45" i="2" s="1"/>
  <c r="P36" i="2"/>
  <c r="P45" i="2" s="1"/>
  <c r="O30" i="2"/>
  <c r="N30" i="2"/>
  <c r="M30" i="2"/>
  <c r="L30" i="2"/>
  <c r="K30" i="2"/>
  <c r="J30" i="2"/>
  <c r="I30" i="2"/>
  <c r="H30" i="2"/>
  <c r="G30" i="2"/>
  <c r="F30" i="2"/>
  <c r="E30" i="2"/>
  <c r="D30" i="2"/>
  <c r="R28" i="2"/>
  <c r="Q28" i="2"/>
  <c r="P28" i="2"/>
  <c r="R27" i="2"/>
  <c r="Q27" i="2"/>
  <c r="P27" i="2"/>
  <c r="R26" i="2"/>
  <c r="Q26" i="2"/>
  <c r="P26" i="2"/>
  <c r="R25" i="2"/>
  <c r="Q25" i="2"/>
  <c r="Q30" i="2" s="1"/>
  <c r="P25" i="2"/>
  <c r="P30" i="2" s="1"/>
  <c r="R24" i="2"/>
  <c r="R30" i="2" s="1"/>
  <c r="Q24" i="2"/>
  <c r="P24" i="2"/>
  <c r="O14" i="2"/>
  <c r="N14" i="2"/>
  <c r="M14" i="2"/>
  <c r="L14" i="2"/>
  <c r="K14" i="2"/>
  <c r="J14" i="2"/>
  <c r="I14" i="2"/>
  <c r="H14" i="2"/>
  <c r="G14" i="2"/>
  <c r="F14" i="2"/>
  <c r="E14" i="2"/>
  <c r="D14" i="2"/>
  <c r="R13" i="2"/>
  <c r="Q13" i="2"/>
  <c r="P13" i="2"/>
  <c r="R12" i="2"/>
  <c r="Q12" i="2"/>
  <c r="P12" i="2"/>
  <c r="R11" i="2"/>
  <c r="Q11" i="2"/>
  <c r="P11" i="2"/>
  <c r="R10" i="2"/>
  <c r="Q10" i="2"/>
  <c r="P10" i="2"/>
  <c r="R9" i="2"/>
  <c r="Q9" i="2"/>
  <c r="P9" i="2"/>
  <c r="R8" i="2"/>
  <c r="Q8" i="2"/>
  <c r="P8" i="2"/>
  <c r="R7" i="2"/>
  <c r="Q7" i="2"/>
  <c r="P7" i="2"/>
  <c r="R6" i="2"/>
  <c r="R14" i="2" s="1"/>
  <c r="Q6" i="2"/>
  <c r="Q14" i="2" s="1"/>
  <c r="P6" i="2"/>
  <c r="R5" i="2"/>
  <c r="Q5" i="2"/>
  <c r="P5" i="2"/>
  <c r="P14" i="2" s="1"/>
  <c r="P45" i="1"/>
  <c r="O45" i="1"/>
  <c r="N45" i="1"/>
  <c r="P44" i="1"/>
  <c r="O44" i="1"/>
  <c r="N44" i="1"/>
  <c r="O38" i="1"/>
  <c r="M38" i="1"/>
  <c r="L38" i="1"/>
  <c r="K38" i="1"/>
  <c r="J38" i="1"/>
  <c r="I38" i="1"/>
  <c r="H38" i="1"/>
  <c r="G38" i="1"/>
  <c r="P38" i="1" s="1"/>
  <c r="F38" i="1"/>
  <c r="E38" i="1"/>
  <c r="N38" i="1" s="1"/>
  <c r="M37" i="1"/>
  <c r="L37" i="1"/>
  <c r="K37" i="1"/>
  <c r="J37" i="1"/>
  <c r="I37" i="1"/>
  <c r="H37" i="1"/>
  <c r="G37" i="1"/>
  <c r="F37" i="1"/>
  <c r="E37" i="1"/>
  <c r="D37" i="1"/>
  <c r="P37" i="1" s="1"/>
  <c r="C37" i="1"/>
  <c r="O37" i="1" s="1"/>
  <c r="B37" i="1"/>
  <c r="N37" i="1" s="1"/>
  <c r="M36" i="1"/>
  <c r="L36" i="1"/>
  <c r="K36" i="1"/>
  <c r="J36" i="1"/>
  <c r="I36" i="1"/>
  <c r="H36" i="1"/>
  <c r="G36" i="1"/>
  <c r="F36" i="1"/>
  <c r="E36" i="1"/>
  <c r="D36" i="1"/>
  <c r="P36" i="1" s="1"/>
  <c r="C36" i="1"/>
  <c r="O36" i="1" s="1"/>
  <c r="B36" i="1"/>
  <c r="N36" i="1" s="1"/>
  <c r="M35" i="1"/>
  <c r="L35" i="1"/>
  <c r="K35" i="1"/>
  <c r="J35" i="1"/>
  <c r="I35" i="1"/>
  <c r="H35" i="1"/>
  <c r="G35" i="1"/>
  <c r="F35" i="1"/>
  <c r="E35" i="1"/>
  <c r="D35" i="1"/>
  <c r="P35" i="1" s="1"/>
  <c r="C35" i="1"/>
  <c r="O35" i="1" s="1"/>
  <c r="B35" i="1"/>
  <c r="N35" i="1" s="1"/>
  <c r="M34" i="1"/>
  <c r="L34" i="1"/>
  <c r="K34" i="1"/>
  <c r="J34" i="1"/>
  <c r="I34" i="1"/>
  <c r="H34" i="1"/>
  <c r="G34" i="1"/>
  <c r="F34" i="1"/>
  <c r="E34" i="1"/>
  <c r="D34" i="1"/>
  <c r="P34" i="1" s="1"/>
  <c r="C34" i="1"/>
  <c r="O34" i="1" s="1"/>
  <c r="B34" i="1"/>
  <c r="N34" i="1" s="1"/>
  <c r="P33" i="1"/>
  <c r="O33" i="1"/>
  <c r="M33" i="1"/>
  <c r="L33" i="1"/>
  <c r="K33" i="1"/>
  <c r="N33" i="1" s="1"/>
  <c r="M32" i="1"/>
  <c r="L32" i="1"/>
  <c r="K32" i="1"/>
  <c r="J32" i="1"/>
  <c r="I32" i="1"/>
  <c r="H32" i="1"/>
  <c r="G32" i="1"/>
  <c r="F32" i="1"/>
  <c r="E32" i="1"/>
  <c r="D32" i="1"/>
  <c r="P32" i="1" s="1"/>
  <c r="C32" i="1"/>
  <c r="O32" i="1" s="1"/>
  <c r="B32" i="1"/>
  <c r="N32" i="1" s="1"/>
  <c r="M31" i="1"/>
  <c r="L31" i="1"/>
  <c r="K31" i="1"/>
  <c r="J31" i="1"/>
  <c r="I31" i="1"/>
  <c r="H31" i="1"/>
  <c r="G31" i="1"/>
  <c r="F31" i="1"/>
  <c r="E31" i="1"/>
  <c r="D31" i="1"/>
  <c r="P31" i="1" s="1"/>
  <c r="C31" i="1"/>
  <c r="O31" i="1" s="1"/>
  <c r="B31" i="1"/>
  <c r="N31" i="1" s="1"/>
  <c r="O30" i="1"/>
  <c r="M30" i="1"/>
  <c r="L30" i="1"/>
  <c r="K30" i="1"/>
  <c r="J30" i="1"/>
  <c r="I30" i="1"/>
  <c r="H30" i="1"/>
  <c r="G30" i="1"/>
  <c r="P30" i="1" s="1"/>
  <c r="F30" i="1"/>
  <c r="E30" i="1"/>
  <c r="N30" i="1" s="1"/>
  <c r="M29" i="1"/>
  <c r="L29" i="1"/>
  <c r="K29" i="1"/>
  <c r="J29" i="1"/>
  <c r="I29" i="1"/>
  <c r="H29" i="1"/>
  <c r="G29" i="1"/>
  <c r="F29" i="1"/>
  <c r="E29" i="1"/>
  <c r="D29" i="1"/>
  <c r="P29" i="1" s="1"/>
  <c r="C29" i="1"/>
  <c r="O29" i="1" s="1"/>
  <c r="B29" i="1"/>
  <c r="N29" i="1" s="1"/>
  <c r="M28" i="1"/>
  <c r="L28" i="1"/>
  <c r="K28" i="1"/>
  <c r="J28" i="1"/>
  <c r="I28" i="1"/>
  <c r="H28" i="1"/>
  <c r="G28" i="1"/>
  <c r="F28" i="1"/>
  <c r="E28" i="1"/>
  <c r="D28" i="1"/>
  <c r="P28" i="1" s="1"/>
  <c r="C28" i="1"/>
  <c r="O28" i="1" s="1"/>
  <c r="B28" i="1"/>
  <c r="N28" i="1" s="1"/>
  <c r="P22" i="1"/>
  <c r="O22" i="1"/>
  <c r="N22" i="1"/>
  <c r="P21" i="1"/>
  <c r="O21" i="1"/>
  <c r="N21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</calcChain>
</file>

<file path=xl/sharedStrings.xml><?xml version="1.0" encoding="utf-8"?>
<sst xmlns="http://schemas.openxmlformats.org/spreadsheetml/2006/main" count="442" uniqueCount="177">
  <si>
    <t xml:space="preserve">Учебный план для обучающихся 1-4классов, начавших обучение в 2025-2026 учебном году </t>
  </si>
  <si>
    <t>Учебные предметы/классы</t>
  </si>
  <si>
    <t>Количество часов в неделю</t>
  </si>
  <si>
    <t>Всего А</t>
  </si>
  <si>
    <t>Всего Б</t>
  </si>
  <si>
    <t>Всего В</t>
  </si>
  <si>
    <t>2025-2026</t>
  </si>
  <si>
    <t>2026-2027</t>
  </si>
  <si>
    <t>2027-2028</t>
  </si>
  <si>
    <t>2028-2029</t>
  </si>
  <si>
    <t>1А</t>
  </si>
  <si>
    <t>1Б</t>
  </si>
  <si>
    <t>1В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</si>
  <si>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</si>
  <si>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</si>
  <si>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</si>
  <si>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</si>
  <si>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</si>
  <si>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</si>
  <si>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</si>
  <si>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</si>
  <si>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</si>
  <si>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Русский язык</t>
  </si>
  <si>
    <t>Литературное чтение</t>
  </si>
  <si>
    <t>Иностранный язык</t>
  </si>
  <si>
    <t>-</t>
  </si>
  <si>
    <t>Математика</t>
  </si>
  <si>
    <t>Окружающий мир</t>
  </si>
  <si>
    <t>Основы религиозных культур и светской этики</t>
  </si>
  <si>
    <t>Изобразительное искусство</t>
  </si>
  <si>
    <t>Музыка</t>
  </si>
  <si>
    <t>Труд (технология)</t>
  </si>
  <si>
    <t>Физическая культура</t>
  </si>
  <si>
    <t>Итого:</t>
  </si>
  <si>
    <t>Часть, формируемая участниками образовательных отношений</t>
  </si>
  <si>
    <t>Учебные предметы и курсы</t>
  </si>
  <si>
    <t>Танцевальный спорт</t>
  </si>
  <si>
    <t>Фитнес - аэробика</t>
  </si>
  <si>
    <t>Итого: часть формируемая участниками образовательных отношений</t>
  </si>
  <si>
    <t>Учебные недели</t>
  </si>
  <si>
    <t>Максимально допустимая недельная нагрузка, предусмотренная санитарными правилами и гигиеническими нормативами</t>
  </si>
  <si>
    <t>Количество часов в год</t>
  </si>
  <si>
    <t>Всего часов</t>
  </si>
  <si>
    <t>(с учетом 16 часов в сентябре - октябре)</t>
  </si>
  <si>
    <t xml:space="preserve">План внеурочной деятельности для обучающихся 1-4 классов, начавших обучение в 2025-2026 учебном году </t>
  </si>
  <si>
    <t>Направления развития 
личности</t>
  </si>
  <si>
    <t>Название уче6ного курса</t>
  </si>
  <si>
    <t>Форма организации</t>
  </si>
  <si>
    <t>ВСЕГО А, Б</t>
  </si>
  <si>
    <t>ВСЕГО В м</t>
  </si>
  <si>
    <t>ВСЕГО  В д</t>
  </si>
  <si>
    <t>1А, 1Б</t>
  </si>
  <si>
    <t>1В м</t>
  </si>
  <si>
    <t>1В д</t>
  </si>
  <si>
    <t>2А, 2Б</t>
  </si>
  <si>
    <t>2В м</t>
  </si>
  <si>
    <t>2В д</t>
  </si>
  <si>
    <t>3А,3Б</t>
  </si>
  <si>
    <t>3В м</t>
  </si>
  <si>
    <t>3В д</t>
  </si>
  <si>
    <t>4А, 4Б</t>
  </si>
  <si>
    <t>4В м</t>
  </si>
  <si>
    <t>4В д</t>
  </si>
  <si>
    <t>Внеурочные занятия патриотической, нравственной и экологической тематики</t>
  </si>
  <si>
    <t>Разговоры о важном</t>
  </si>
  <si>
    <t>классный час</t>
  </si>
  <si>
    <t>Внеурочная деятельность по учебным предметам образовательной программы (до 4 часов)</t>
  </si>
  <si>
    <t>Занимательная математика</t>
  </si>
  <si>
    <t>практикум</t>
  </si>
  <si>
    <t>Занимательный русский язык</t>
  </si>
  <si>
    <t>Эрудит</t>
  </si>
  <si>
    <t>Внеурочная деятельность по формированию функциональной грамотности (читательской, математической, естественно-научной, финансовой)</t>
  </si>
  <si>
    <t>Основы функциональной грамотности</t>
  </si>
  <si>
    <t>Внеурочная деятельность по развитию личности, ее способностей, удовлетворению образовательных потребностей и интересов, самореализации обучающихся, в том числе одаренных</t>
  </si>
  <si>
    <t xml:space="preserve">Россия - моя Родина </t>
  </si>
  <si>
    <t>беседа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</si>
  <si>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класса, занятия</t>
  </si>
  <si>
    <t>Азбука нравственности (мальчики)</t>
  </si>
  <si>
    <t>объединение</t>
  </si>
  <si>
    <t>Энциклопедия юной леди (девочки)</t>
  </si>
  <si>
    <t>Внеурочная деятельность, направленная на обеспечение благополучия обучающихся в пространстве общеобразовательной школы (до 1 часа)</t>
  </si>
  <si>
    <t>Кем быть</t>
  </si>
  <si>
    <t>ИТОГО</t>
  </si>
  <si>
    <t>Встречи с ветеранами, участниками локальных конфликтов, смотр патриорической песни</t>
  </si>
  <si>
    <t>Внеурочная деятельность по учебным предметам образовательной программы</t>
  </si>
  <si>
    <t>Всероссийская олимпиада школьников, дистанционные олимпиады, конкурсные движения</t>
  </si>
  <si>
    <t>Подготовка индивидуальных и групповых проектов, предметные декады, конференции</t>
  </si>
  <si>
    <t>Посещение учреждений культуры, экскурсии, фестивали, выставки, концерты, праздники, коллективные творческие дела</t>
  </si>
  <si>
    <t>Внеурочная деятельность, направленная на реализацию комплекса воспитательных мероприятий на уровне образовательной организации, класса</t>
  </si>
  <si>
    <t>Тематические классные часы, тематические дни, библиотечные часы, спортивные праздники, дни здоровья</t>
  </si>
  <si>
    <t>Внеурочная деятельность по организации деятельности ученических сообществ (подростковых коллективов)</t>
  </si>
  <si>
    <t>Шефская помощь, волонтерская деятельность</t>
  </si>
  <si>
    <t>Внеурочная деятельность, направленная на организационное обеспечение учебной деятельности</t>
  </si>
  <si>
    <t>Организационные классые часы</t>
  </si>
  <si>
    <t>Внеурочная деятельность, направленная на организацию педагогической поддержки обучающихся</t>
  </si>
  <si>
    <t>Консультации учителей</t>
  </si>
  <si>
    <t>Внеурочная деятельность, направленная на обеспечение благополучия обучающихся в пространстве общеобразовательной школы</t>
  </si>
  <si>
    <t>Участие в работе кадетского пресс-центра, творческие выставки</t>
  </si>
  <si>
    <t>Инвариантные курсы</t>
  </si>
  <si>
    <t>Дорогами героев</t>
  </si>
  <si>
    <t>5-6 классы</t>
  </si>
  <si>
    <t>1 час</t>
  </si>
  <si>
    <t>ОВ</t>
  </si>
  <si>
    <t>За страницами учебника математики</t>
  </si>
  <si>
    <t>9 классы</t>
  </si>
  <si>
    <t>Предметник</t>
  </si>
  <si>
    <t>ОФП с элементами игры</t>
  </si>
  <si>
    <t>5-7 классы</t>
  </si>
  <si>
    <t>Практическая грамотность</t>
  </si>
  <si>
    <t xml:space="preserve">Проектная мастерская </t>
  </si>
  <si>
    <t>0,5 часа</t>
  </si>
  <si>
    <t>Кривопуст И.В.</t>
  </si>
  <si>
    <t xml:space="preserve">Разговоры о важном </t>
  </si>
  <si>
    <t>5-9 классы</t>
  </si>
  <si>
    <t>ОВ/КР</t>
  </si>
  <si>
    <t>Россия - мои горизонты</t>
  </si>
  <si>
    <t>6-9 классы</t>
  </si>
  <si>
    <t xml:space="preserve">в ставке ОВ </t>
  </si>
  <si>
    <t>Функциональная грамотность: учимся для жизни</t>
  </si>
  <si>
    <t>6-7 классы</t>
  </si>
  <si>
    <t>Предметники</t>
  </si>
  <si>
    <t>Энциклопедия леди</t>
  </si>
  <si>
    <t xml:space="preserve">в ставке В </t>
  </si>
  <si>
    <t>Я, ты, он, она: вместе целая страна</t>
  </si>
  <si>
    <t>5 классы</t>
  </si>
  <si>
    <t>в ставке ОВ/В</t>
  </si>
  <si>
    <t>Обществознание</t>
  </si>
  <si>
    <t>Курсы по выбору</t>
  </si>
  <si>
    <t>Кадетский актив</t>
  </si>
  <si>
    <t>Боргулева О.В.</t>
  </si>
  <si>
    <t>Китайский язык</t>
  </si>
  <si>
    <t>Самарина О.Л.</t>
  </si>
  <si>
    <t>Мир визуально-пространственных искусств</t>
  </si>
  <si>
    <t>Бабенко К.Б., Нурмухаметова Ю.В.</t>
  </si>
  <si>
    <t>Основы волонтерской деятельности</t>
  </si>
  <si>
    <t>8-9 классы</t>
  </si>
  <si>
    <t>Прошина А.С.</t>
  </si>
  <si>
    <t>Основы медицинской подготовки</t>
  </si>
  <si>
    <t>8 классы</t>
  </si>
  <si>
    <t>Семьеведение</t>
  </si>
  <si>
    <t>Малахова С.И.</t>
  </si>
  <si>
    <t>Социальные практики</t>
  </si>
  <si>
    <t>Умей вести за собой</t>
  </si>
  <si>
    <t>Меркушева В.С.</t>
  </si>
  <si>
    <t>Учись учиться</t>
  </si>
  <si>
    <t>Финансовая грамотность</t>
  </si>
  <si>
    <t>Решедько А.А.</t>
  </si>
  <si>
    <t>Французский язык</t>
  </si>
  <si>
    <t>Шакитько А.А.</t>
  </si>
  <si>
    <t>Хореография</t>
  </si>
  <si>
    <t>6 классы</t>
  </si>
  <si>
    <t>Хоровое пение</t>
  </si>
  <si>
    <t>Никифорова П.А.</t>
  </si>
  <si>
    <t>Школа медиатора</t>
  </si>
  <si>
    <t>Юный спасатель</t>
  </si>
  <si>
    <t>7-8 классы</t>
  </si>
  <si>
    <t>Киршин А.Г.</t>
  </si>
  <si>
    <t>Введение в профессию: на страже правопорядка</t>
  </si>
  <si>
    <t>10а (группа НГ)</t>
  </si>
  <si>
    <t>Введение в профессию: следственное дело</t>
  </si>
  <si>
    <t>10а (группа СК)</t>
  </si>
  <si>
    <t>Мишин В.Г.</t>
  </si>
  <si>
    <t>Практикум по русскому языку</t>
  </si>
  <si>
    <t>11 классы</t>
  </si>
  <si>
    <t>10-11 классы</t>
  </si>
  <si>
    <t xml:space="preserve">ОВ </t>
  </si>
  <si>
    <t>Человек в современном обществе</t>
  </si>
  <si>
    <t>IT-практикум</t>
  </si>
  <si>
    <t>10 классы</t>
  </si>
  <si>
    <t>Лаврикова И.М.</t>
  </si>
  <si>
    <t>Исследовательский практикум</t>
  </si>
  <si>
    <t>Романова Н.В.</t>
  </si>
  <si>
    <t>Компьютерное проектирование</t>
  </si>
  <si>
    <t>Щедренко Р.С.</t>
  </si>
  <si>
    <t>Основы предпринимательства</t>
  </si>
  <si>
    <t>10б</t>
  </si>
  <si>
    <t>Школа волонтера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</si>
</sst>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name val="Times New Roman"/>
    </font>
    <font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color theme="1"/>
      <name val="Times New Roman"/>
    </font>
    <font>
      <b/>
      <sz val="12"/>
      <color theme="1"/>
      <name val="Arial"/>
    </font>
    <font>
      <sz val="12"/>
      <color theme="1"/>
      <name val="Times New Roman"/>
    </font>
    <font>
      <sz val="12"/>
      <name val="Times New Roman"/>
    </font>
    <font>
      <sz val="11"/>
      <color rgb="FFC00000"/>
      <name val="Times New Roman"/>
    </font>
    <font>
      <b/>
      <sz val="11"/>
      <color rgb="FFC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8" tint="0.79998168889431442"/>
      </patternFill>
    </fill>
  </fills>
  <borders count="2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11" fillId="0" borderId="0" xfId="0" applyFont="1" applyAlignment="1">
      <alignment horizont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 shrinkToFit="1"/>
    </xf>
    <xf numFmtId="0" fontId="6" fillId="0" borderId="2" xfId="0" applyFont="1" applyBorder="1" applyAlignment="1" applyProtection="1">
      <alignment horizontal="center" vertical="center" wrapText="1" shrinkToFi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1" fillId="3" borderId="0" xfId="0" applyNumberFormat="1" applyFont="1" applyFill="1"/>
    <xf numFmtId="0" fontId="0" fillId="0" borderId="0" xfId="0"/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 wrapText="1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0" fontId="12" fillId="7" borderId="2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3" fillId="7" borderId="0" xfId="0" applyFont="1" applyFill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right" vertical="center"/>
      <protection locked="0"/>
    </xf>
    <xf numFmtId="0" fontId="12" fillId="0" borderId="27" xfId="0" applyFont="1" applyBorder="1" applyAlignment="1" applyProtection="1">
      <alignment horizontal="right" vertical="center"/>
      <protection locked="0"/>
    </xf>
    <xf numFmtId="0" fontId="12" fillId="0" borderId="28" xfId="0" applyFont="1" applyBorder="1" applyAlignment="1" applyProtection="1">
      <alignment horizontal="right" vertical="center"/>
      <protection locked="0"/>
    </xf>
    <xf numFmtId="0" fontId="6" fillId="2" borderId="15" xfId="0" applyFont="1" applyFill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wrapText="1" shrinkToFit="1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 applyProtection="1">
      <alignment horizontal="center" vertical="center"/>
      <protection locked="0"/>
    </xf>
    <xf numFmtId="0" fontId="3" fillId="7" borderId="0" xfId="0" applyFont="1" applyFill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right" vertical="center"/>
      <protection locked="0"/>
    </xf>
    <xf numFmtId="0" fontId="12" fillId="0" borderId="7" xfId="0" applyFont="1" applyBorder="1" applyAlignment="1" applyProtection="1">
      <alignment horizontal="right" vertical="center"/>
      <protection locked="0"/>
    </xf>
    <xf numFmtId="0" fontId="12" fillId="0" borderId="8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7" borderId="6" xfId="0" applyFont="1" applyFill="1" applyBorder="1" applyAlignment="1" applyProtection="1">
      <alignment horizontal="center" vertical="center"/>
      <protection locked="0"/>
    </xf>
    <xf numFmtId="0" fontId="3" fillId="7" borderId="7" xfId="0" applyFont="1" applyFill="1" applyBorder="1" applyAlignment="1" applyProtection="1">
      <alignment horizontal="center" vertical="center"/>
      <protection locked="0"/>
    </xf>
    <xf numFmtId="0" fontId="3" fillId="7" borderId="8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2" fillId="0" borderId="17" xfId="0" applyFont="1" applyBorder="1" applyAlignment="1" applyProtection="1">
      <alignment horizontal="right" vertical="center"/>
      <protection locked="0"/>
    </xf>
    <xf numFmtId="0" fontId="12" fillId="0" borderId="18" xfId="0" applyFont="1" applyBorder="1" applyAlignment="1" applyProtection="1">
      <alignment horizontal="right" vertical="center"/>
      <protection locked="0"/>
    </xf>
    <xf numFmtId="0" fontId="12" fillId="0" borderId="19" xfId="0" applyFont="1" applyBorder="1" applyAlignment="1" applyProtection="1">
      <alignment horizontal="right" vertical="center"/>
      <protection locked="0"/>
    </xf>
    <xf numFmtId="0" fontId="6" fillId="2" borderId="14" xfId="0" applyFont="1" applyFill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12" fillId="0" borderId="2" xfId="0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25" workbookViewId="0">
      <selection activeCell="B41" sqref="B41:D46"/>
    </sheetView>
  </sheetViews>
  <sheetFormatPr defaultRowHeight="12.75" x14ac:dyDescent="0.2"/>
  <cols>
    <col min="1" max="1" width="53" customWidth="1"/>
    <col min="2" max="13" width="12" customWidth="1"/>
    <col min="14" max="15" width="7.28515625" customWidth="1"/>
    <col min="16" max="16" width="7.42578125" customWidth="1"/>
    <col min="17" max="17" width="11.5703125" bestFit="1"/>
    <col min="18" max="18" width="66.42578125" customWidth="1"/>
    <col min="19" max="21" width="10.7109375" customWidth="1"/>
    <col min="31" max="33" width="10.7109375" customWidth="1"/>
  </cols>
  <sheetData>
    <row r="1" spans="1:16" x14ac:dyDescent="0.2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ht="15.75" customHeight="1" x14ac:dyDescent="0.2">
      <c r="A2" s="76" t="s">
        <v>1</v>
      </c>
      <c r="B2" s="91" t="s">
        <v>2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83" t="s">
        <v>3</v>
      </c>
      <c r="O2" s="83" t="s">
        <v>4</v>
      </c>
      <c r="P2" s="83" t="s">
        <v>5</v>
      </c>
    </row>
    <row r="3" spans="1:16" ht="19.5" customHeight="1" x14ac:dyDescent="0.2">
      <c r="A3" s="77"/>
      <c r="B3" s="91" t="s">
        <v>6</v>
      </c>
      <c r="C3" s="91"/>
      <c r="D3" s="91"/>
      <c r="E3" s="92" t="s">
        <v>7</v>
      </c>
      <c r="F3" s="92"/>
      <c r="G3" s="92"/>
      <c r="H3" s="91" t="s">
        <v>8</v>
      </c>
      <c r="I3" s="91"/>
      <c r="J3" s="91"/>
      <c r="K3" s="91" t="s">
        <v>9</v>
      </c>
      <c r="L3" s="91"/>
      <c r="M3" s="91"/>
      <c r="N3" s="83"/>
      <c r="O3" s="83"/>
      <c r="P3" s="83"/>
    </row>
    <row r="4" spans="1:16" ht="15.75" x14ac:dyDescent="0.2">
      <c r="A4" s="78"/>
      <c r="B4" s="47" t="s">
        <v>10</v>
      </c>
      <c r="C4" s="47" t="s">
        <v>11</v>
      </c>
      <c r="D4" s="47" t="s">
        <v>12</v>
      </c>
      <c r="E4" s="45" t="s">
        <v>13</v>
      </c>
      <c r="F4" s="45" t="s">
        <v>14</v>
      </c>
      <c r="G4" s="45" t="s">
        <v>15</v>
      </c>
      <c r="H4" s="1" t="s">
        <v>16</v>
      </c>
      <c r="I4" s="1" t="s">
        <v>17</v>
      </c>
      <c r="J4" s="1" t="s">
        <v>18</v>
      </c>
      <c r="K4" s="1" t="s">
        <v>19</v>
      </c>
      <c r="L4" s="1" t="s">
        <v>20</v>
      </c>
      <c r="M4" s="1" t="s">
        <v>21</v>
      </c>
      <c r="N4" s="83"/>
      <c r="O4" s="83"/>
      <c r="P4" s="83"/>
    </row>
    <row r="5" spans="1:16" ht="15.75" x14ac:dyDescent="0.2">
      <c r="A5" s="2" t="s">
        <v>22</v>
      </c>
      <c r="B5" s="48">
        <v>5</v>
      </c>
      <c r="C5" s="48">
        <v>5</v>
      </c>
      <c r="D5" s="48">
        <v>5</v>
      </c>
      <c r="E5" s="46">
        <v>5</v>
      </c>
      <c r="F5" s="46">
        <v>5</v>
      </c>
      <c r="G5" s="46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  <c r="M5" s="3">
        <v>5</v>
      </c>
      <c r="N5" s="3">
        <f t="shared" ref="N5:N6" si="0">B5+E5+H5+K5</f>
        <v>20</v>
      </c>
      <c r="O5" s="3">
        <f t="shared" ref="O5:O6" si="1">C5+F5+I5+L5</f>
        <v>20</v>
      </c>
      <c r="P5" s="3">
        <f t="shared" ref="P5:P6" si="2">D5+G5+J5+M5</f>
        <v>20</v>
      </c>
    </row>
    <row r="6" spans="1:16" ht="15.75" x14ac:dyDescent="0.2">
      <c r="A6" s="2" t="s">
        <v>23</v>
      </c>
      <c r="B6" s="48">
        <v>4</v>
      </c>
      <c r="C6" s="48">
        <v>4</v>
      </c>
      <c r="D6" s="48">
        <v>4</v>
      </c>
      <c r="E6" s="46">
        <v>4</v>
      </c>
      <c r="F6" s="46">
        <v>4</v>
      </c>
      <c r="G6" s="46">
        <v>4</v>
      </c>
      <c r="H6" s="3">
        <v>4</v>
      </c>
      <c r="I6" s="3">
        <v>4</v>
      </c>
      <c r="J6" s="3">
        <v>4</v>
      </c>
      <c r="K6" s="3">
        <v>4</v>
      </c>
      <c r="L6" s="3">
        <v>4</v>
      </c>
      <c r="M6" s="3">
        <v>4</v>
      </c>
      <c r="N6" s="3">
        <f t="shared" si="0"/>
        <v>16</v>
      </c>
      <c r="O6" s="3">
        <f t="shared" si="1"/>
        <v>16</v>
      </c>
      <c r="P6" s="3">
        <f t="shared" si="2"/>
        <v>16</v>
      </c>
    </row>
    <row r="7" spans="1:16" ht="15.75" x14ac:dyDescent="0.2">
      <c r="A7" s="2" t="s">
        <v>24</v>
      </c>
      <c r="B7" s="48" t="s">
        <v>25</v>
      </c>
      <c r="C7" s="48" t="s">
        <v>25</v>
      </c>
      <c r="D7" s="48" t="s">
        <v>25</v>
      </c>
      <c r="E7" s="46">
        <v>2</v>
      </c>
      <c r="F7" s="46">
        <v>2</v>
      </c>
      <c r="G7" s="46">
        <v>2</v>
      </c>
      <c r="H7" s="3">
        <v>2</v>
      </c>
      <c r="I7" s="3">
        <v>2</v>
      </c>
      <c r="J7" s="3">
        <v>2</v>
      </c>
      <c r="K7" s="3">
        <v>2</v>
      </c>
      <c r="L7" s="3">
        <v>2</v>
      </c>
      <c r="M7" s="3">
        <v>2</v>
      </c>
      <c r="N7" s="3">
        <f>E7+H7+K7</f>
        <v>6</v>
      </c>
      <c r="O7" s="3">
        <f>F7+I7+L7</f>
        <v>6</v>
      </c>
      <c r="P7" s="3">
        <f>G7+J7+M7</f>
        <v>6</v>
      </c>
    </row>
    <row r="8" spans="1:16" ht="15.75" x14ac:dyDescent="0.2">
      <c r="A8" s="2" t="s">
        <v>26</v>
      </c>
      <c r="B8" s="48">
        <v>4</v>
      </c>
      <c r="C8" s="48">
        <v>4</v>
      </c>
      <c r="D8" s="48">
        <v>4</v>
      </c>
      <c r="E8" s="46">
        <v>4</v>
      </c>
      <c r="F8" s="46">
        <v>4</v>
      </c>
      <c r="G8" s="46">
        <v>4</v>
      </c>
      <c r="H8" s="3">
        <v>4</v>
      </c>
      <c r="I8" s="3">
        <v>4</v>
      </c>
      <c r="J8" s="3">
        <v>4</v>
      </c>
      <c r="K8" s="3">
        <v>4</v>
      </c>
      <c r="L8" s="3">
        <v>4</v>
      </c>
      <c r="M8" s="3">
        <v>4</v>
      </c>
      <c r="N8" s="3">
        <f t="shared" ref="N8:N9" si="3">B8+E8+H8+K8</f>
        <v>16</v>
      </c>
      <c r="O8" s="3">
        <f t="shared" ref="O8:O9" si="4">C8+F8+I8+L8</f>
        <v>16</v>
      </c>
      <c r="P8" s="3">
        <f t="shared" ref="P8:P9" si="5">D8+G8+J8+M8</f>
        <v>16</v>
      </c>
    </row>
    <row r="9" spans="1:16" ht="15.75" x14ac:dyDescent="0.2">
      <c r="A9" s="2" t="s">
        <v>27</v>
      </c>
      <c r="B9" s="48">
        <v>2</v>
      </c>
      <c r="C9" s="48">
        <v>2</v>
      </c>
      <c r="D9" s="48">
        <v>2</v>
      </c>
      <c r="E9" s="46">
        <v>2</v>
      </c>
      <c r="F9" s="46">
        <v>2</v>
      </c>
      <c r="G9" s="46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f t="shared" si="3"/>
        <v>8</v>
      </c>
      <c r="O9" s="3">
        <f t="shared" si="4"/>
        <v>8</v>
      </c>
      <c r="P9" s="3">
        <f t="shared" si="5"/>
        <v>8</v>
      </c>
    </row>
    <row r="10" spans="1:16" ht="15.75" x14ac:dyDescent="0.2">
      <c r="A10" s="2" t="s">
        <v>28</v>
      </c>
      <c r="B10" s="48" t="s">
        <v>25</v>
      </c>
      <c r="C10" s="48" t="s">
        <v>25</v>
      </c>
      <c r="D10" s="48" t="s">
        <v>25</v>
      </c>
      <c r="E10" s="46" t="s">
        <v>25</v>
      </c>
      <c r="F10" s="46" t="s">
        <v>25</v>
      </c>
      <c r="G10" s="46" t="s">
        <v>25</v>
      </c>
      <c r="H10" s="3" t="s">
        <v>25</v>
      </c>
      <c r="I10" s="3" t="s">
        <v>25</v>
      </c>
      <c r="J10" s="3" t="s">
        <v>25</v>
      </c>
      <c r="K10" s="3">
        <v>1</v>
      </c>
      <c r="L10" s="3">
        <v>1</v>
      </c>
      <c r="M10" s="3">
        <v>1</v>
      </c>
      <c r="N10" s="3">
        <f>K10</f>
        <v>1</v>
      </c>
      <c r="O10" s="3">
        <f>L10</f>
        <v>1</v>
      </c>
      <c r="P10" s="3">
        <f>M10</f>
        <v>1</v>
      </c>
    </row>
    <row r="11" spans="1:16" ht="15.75" x14ac:dyDescent="0.2">
      <c r="A11" s="2" t="s">
        <v>29</v>
      </c>
      <c r="B11" s="48">
        <v>1</v>
      </c>
      <c r="C11" s="48">
        <v>1</v>
      </c>
      <c r="D11" s="48">
        <v>1</v>
      </c>
      <c r="E11" s="46">
        <v>1</v>
      </c>
      <c r="F11" s="46">
        <v>1</v>
      </c>
      <c r="G11" s="46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f t="shared" ref="N11:N22" si="6">B11+E11+H11+K11</f>
        <v>4</v>
      </c>
      <c r="O11" s="3">
        <f t="shared" ref="O11:O22" si="7">C11+F11+I11+L11</f>
        <v>4</v>
      </c>
      <c r="P11" s="3">
        <f t="shared" ref="P11:P22" si="8">D11+G11+J11+M11</f>
        <v>4</v>
      </c>
    </row>
    <row r="12" spans="1:16" ht="15.75" x14ac:dyDescent="0.2">
      <c r="A12" s="2" t="s">
        <v>30</v>
      </c>
      <c r="B12" s="48">
        <v>1</v>
      </c>
      <c r="C12" s="48">
        <v>1</v>
      </c>
      <c r="D12" s="48">
        <v>1</v>
      </c>
      <c r="E12" s="46">
        <v>1</v>
      </c>
      <c r="F12" s="46">
        <v>1</v>
      </c>
      <c r="G12" s="46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f t="shared" si="6"/>
        <v>4</v>
      </c>
      <c r="O12" s="3">
        <f t="shared" si="7"/>
        <v>4</v>
      </c>
      <c r="P12" s="3">
        <f t="shared" si="8"/>
        <v>4</v>
      </c>
    </row>
    <row r="13" spans="1:16" ht="15.75" x14ac:dyDescent="0.2">
      <c r="A13" s="2" t="s">
        <v>31</v>
      </c>
      <c r="B13" s="48">
        <v>1</v>
      </c>
      <c r="C13" s="48">
        <v>1</v>
      </c>
      <c r="D13" s="48">
        <v>1</v>
      </c>
      <c r="E13" s="46">
        <v>1</v>
      </c>
      <c r="F13" s="46">
        <v>1</v>
      </c>
      <c r="G13" s="46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f t="shared" si="6"/>
        <v>4</v>
      </c>
      <c r="O13" s="3">
        <f t="shared" si="7"/>
        <v>4</v>
      </c>
      <c r="P13" s="3">
        <f t="shared" si="8"/>
        <v>4</v>
      </c>
    </row>
    <row r="14" spans="1:16" ht="15.75" x14ac:dyDescent="0.2">
      <c r="A14" s="2" t="s">
        <v>32</v>
      </c>
      <c r="B14" s="48">
        <v>3</v>
      </c>
      <c r="C14" s="48">
        <v>3</v>
      </c>
      <c r="D14" s="48">
        <v>3</v>
      </c>
      <c r="E14" s="46">
        <v>2</v>
      </c>
      <c r="F14" s="46">
        <v>2</v>
      </c>
      <c r="G14" s="46">
        <v>2</v>
      </c>
      <c r="H14" s="3">
        <v>2</v>
      </c>
      <c r="I14" s="3">
        <v>2</v>
      </c>
      <c r="J14" s="3">
        <v>2</v>
      </c>
      <c r="K14" s="3">
        <v>2</v>
      </c>
      <c r="L14" s="3">
        <v>2</v>
      </c>
      <c r="M14" s="3">
        <v>2</v>
      </c>
      <c r="N14" s="3">
        <f t="shared" si="6"/>
        <v>9</v>
      </c>
      <c r="O14" s="3">
        <f t="shared" si="7"/>
        <v>9</v>
      </c>
      <c r="P14" s="3">
        <f t="shared" si="8"/>
        <v>9</v>
      </c>
    </row>
    <row r="15" spans="1:16" ht="15.75" x14ac:dyDescent="0.2">
      <c r="A15" s="4" t="s">
        <v>33</v>
      </c>
      <c r="B15" s="48">
        <v>21</v>
      </c>
      <c r="C15" s="48">
        <v>21</v>
      </c>
      <c r="D15" s="48">
        <v>21</v>
      </c>
      <c r="E15" s="46">
        <v>22</v>
      </c>
      <c r="F15" s="46">
        <v>22</v>
      </c>
      <c r="G15" s="46">
        <v>22</v>
      </c>
      <c r="H15" s="3">
        <v>22</v>
      </c>
      <c r="I15" s="3">
        <v>22</v>
      </c>
      <c r="J15" s="3">
        <v>22</v>
      </c>
      <c r="K15" s="3">
        <v>23</v>
      </c>
      <c r="L15" s="3">
        <v>23</v>
      </c>
      <c r="M15" s="3">
        <v>23</v>
      </c>
      <c r="N15" s="3">
        <f t="shared" si="6"/>
        <v>88</v>
      </c>
      <c r="O15" s="3">
        <f t="shared" si="7"/>
        <v>88</v>
      </c>
      <c r="P15" s="3">
        <f t="shared" si="8"/>
        <v>88</v>
      </c>
    </row>
    <row r="16" spans="1:16" ht="21.75" customHeight="1" x14ac:dyDescent="0.2">
      <c r="A16" s="74" t="s">
        <v>34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</row>
    <row r="17" spans="1:16" ht="14.25" x14ac:dyDescent="0.2">
      <c r="A17" s="74" t="s">
        <v>35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</row>
    <row r="18" spans="1:16" ht="15.75" x14ac:dyDescent="0.2">
      <c r="A18" s="5" t="s">
        <v>36</v>
      </c>
      <c r="B18" s="49"/>
      <c r="C18" s="49"/>
      <c r="D18" s="50"/>
      <c r="E18" s="46">
        <v>1</v>
      </c>
      <c r="F18" s="46">
        <v>1</v>
      </c>
      <c r="G18" s="46">
        <v>1</v>
      </c>
      <c r="H18" s="3"/>
      <c r="I18" s="3"/>
      <c r="J18" s="3"/>
      <c r="K18" s="6"/>
      <c r="L18" s="6"/>
      <c r="M18" s="6"/>
      <c r="N18" s="7">
        <v>1</v>
      </c>
      <c r="O18" s="7">
        <v>1</v>
      </c>
      <c r="P18" s="7">
        <v>1</v>
      </c>
    </row>
    <row r="19" spans="1:16" ht="18.75" customHeight="1" x14ac:dyDescent="0.2">
      <c r="A19" s="5" t="s">
        <v>37</v>
      </c>
      <c r="B19" s="49"/>
      <c r="C19" s="49"/>
      <c r="D19" s="50"/>
      <c r="E19" s="46"/>
      <c r="F19" s="46"/>
      <c r="G19" s="46"/>
      <c r="H19" s="3">
        <v>1</v>
      </c>
      <c r="I19" s="3">
        <v>1</v>
      </c>
      <c r="J19" s="3">
        <v>1</v>
      </c>
      <c r="K19" s="6"/>
      <c r="L19" s="6"/>
      <c r="M19" s="6"/>
      <c r="N19" s="7">
        <v>1</v>
      </c>
      <c r="O19" s="7">
        <v>1</v>
      </c>
      <c r="P19" s="7">
        <v>1</v>
      </c>
    </row>
    <row r="20" spans="1:16" ht="29.25" customHeight="1" x14ac:dyDescent="0.2">
      <c r="A20" s="5" t="s">
        <v>38</v>
      </c>
      <c r="B20" s="51"/>
      <c r="C20" s="51"/>
      <c r="D20" s="51"/>
      <c r="E20" s="52">
        <v>1</v>
      </c>
      <c r="F20" s="52">
        <v>1</v>
      </c>
      <c r="G20" s="52">
        <v>1</v>
      </c>
      <c r="H20" s="8">
        <v>1</v>
      </c>
      <c r="I20" s="8">
        <v>1</v>
      </c>
      <c r="J20" s="8">
        <v>1</v>
      </c>
      <c r="K20" s="8"/>
      <c r="L20" s="8"/>
      <c r="M20" s="8"/>
      <c r="N20" s="7">
        <v>2</v>
      </c>
      <c r="O20" s="7">
        <v>2</v>
      </c>
      <c r="P20" s="7">
        <v>2</v>
      </c>
    </row>
    <row r="21" spans="1:16" ht="15.75" x14ac:dyDescent="0.2">
      <c r="A21" s="4" t="s">
        <v>39</v>
      </c>
      <c r="B21" s="48">
        <v>33</v>
      </c>
      <c r="C21" s="48">
        <v>33</v>
      </c>
      <c r="D21" s="48">
        <v>33</v>
      </c>
      <c r="E21" s="46">
        <v>34</v>
      </c>
      <c r="F21" s="46">
        <v>34</v>
      </c>
      <c r="G21" s="46">
        <v>34</v>
      </c>
      <c r="H21" s="3">
        <v>34</v>
      </c>
      <c r="I21" s="3">
        <v>34</v>
      </c>
      <c r="J21" s="3">
        <v>34</v>
      </c>
      <c r="K21" s="3">
        <v>34</v>
      </c>
      <c r="L21" s="3">
        <v>34</v>
      </c>
      <c r="M21" s="3">
        <v>34</v>
      </c>
      <c r="N21" s="3">
        <f t="shared" si="6"/>
        <v>135</v>
      </c>
      <c r="O21" s="3">
        <f t="shared" si="7"/>
        <v>135</v>
      </c>
      <c r="P21" s="3">
        <f t="shared" si="8"/>
        <v>135</v>
      </c>
    </row>
    <row r="22" spans="1:16" ht="51" customHeight="1" x14ac:dyDescent="0.2">
      <c r="A22" s="4" t="s">
        <v>40</v>
      </c>
      <c r="B22" s="48">
        <v>21</v>
      </c>
      <c r="C22" s="48">
        <v>21</v>
      </c>
      <c r="D22" s="48">
        <v>21</v>
      </c>
      <c r="E22" s="46">
        <v>23</v>
      </c>
      <c r="F22" s="46">
        <v>23</v>
      </c>
      <c r="G22" s="46">
        <v>23</v>
      </c>
      <c r="H22" s="3">
        <v>23</v>
      </c>
      <c r="I22" s="3">
        <v>23</v>
      </c>
      <c r="J22" s="3">
        <v>23</v>
      </c>
      <c r="K22" s="3">
        <v>23</v>
      </c>
      <c r="L22" s="3">
        <v>23</v>
      </c>
      <c r="M22" s="3">
        <v>23</v>
      </c>
      <c r="N22" s="3">
        <f t="shared" si="6"/>
        <v>90</v>
      </c>
      <c r="O22" s="3">
        <f t="shared" si="7"/>
        <v>90</v>
      </c>
      <c r="P22" s="3">
        <f t="shared" si="8"/>
        <v>90</v>
      </c>
    </row>
    <row r="23" spans="1:16" ht="69.75" customHeight="1" x14ac:dyDescent="0.2"/>
    <row r="24" spans="1:16" ht="15.75" x14ac:dyDescent="0.2">
      <c r="A24" s="75" t="s">
        <v>0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</row>
    <row r="25" spans="1:16" ht="15.75" x14ac:dyDescent="0.2">
      <c r="A25" s="76" t="s">
        <v>1</v>
      </c>
      <c r="B25" s="79" t="s">
        <v>41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1"/>
      <c r="N25" s="82" t="s">
        <v>3</v>
      </c>
      <c r="O25" s="82" t="s">
        <v>4</v>
      </c>
      <c r="P25" s="82" t="s">
        <v>5</v>
      </c>
    </row>
    <row r="26" spans="1:16" ht="15.75" x14ac:dyDescent="0.2">
      <c r="A26" s="77"/>
      <c r="B26" s="84" t="s">
        <v>6</v>
      </c>
      <c r="C26" s="85"/>
      <c r="D26" s="86"/>
      <c r="E26" s="87" t="s">
        <v>7</v>
      </c>
      <c r="F26" s="88"/>
      <c r="G26" s="89"/>
      <c r="H26" s="79" t="s">
        <v>8</v>
      </c>
      <c r="I26" s="80"/>
      <c r="J26" s="81"/>
      <c r="K26" s="79" t="s">
        <v>9</v>
      </c>
      <c r="L26" s="80"/>
      <c r="M26" s="81"/>
      <c r="N26" s="83"/>
      <c r="O26" s="83"/>
      <c r="P26" s="83"/>
    </row>
    <row r="27" spans="1:16" ht="15.75" x14ac:dyDescent="0.2">
      <c r="A27" s="78"/>
      <c r="B27" s="54" t="s">
        <v>10</v>
      </c>
      <c r="C27" s="54" t="s">
        <v>11</v>
      </c>
      <c r="D27" s="54" t="s">
        <v>12</v>
      </c>
      <c r="E27" s="45" t="s">
        <v>13</v>
      </c>
      <c r="F27" s="45" t="s">
        <v>14</v>
      </c>
      <c r="G27" s="45" t="s">
        <v>15</v>
      </c>
      <c r="H27" s="1" t="s">
        <v>16</v>
      </c>
      <c r="I27" s="1" t="s">
        <v>17</v>
      </c>
      <c r="J27" s="1" t="s">
        <v>18</v>
      </c>
      <c r="K27" s="1" t="s">
        <v>19</v>
      </c>
      <c r="L27" s="1" t="s">
        <v>20</v>
      </c>
      <c r="M27" s="1" t="s">
        <v>21</v>
      </c>
      <c r="N27" s="83"/>
      <c r="O27" s="83"/>
      <c r="P27" s="83"/>
    </row>
    <row r="28" spans="1:16" ht="15.75" x14ac:dyDescent="0.2">
      <c r="A28" s="2" t="s">
        <v>22</v>
      </c>
      <c r="B28" s="55">
        <f t="shared" ref="B28:M28" si="9">5*B44</f>
        <v>165</v>
      </c>
      <c r="C28" s="55">
        <f t="shared" si="9"/>
        <v>165</v>
      </c>
      <c r="D28" s="55">
        <f t="shared" si="9"/>
        <v>165</v>
      </c>
      <c r="E28" s="46">
        <f t="shared" si="9"/>
        <v>170</v>
      </c>
      <c r="F28" s="46">
        <f t="shared" si="9"/>
        <v>170</v>
      </c>
      <c r="G28" s="46">
        <f t="shared" si="9"/>
        <v>170</v>
      </c>
      <c r="H28" s="3">
        <f t="shared" si="9"/>
        <v>170</v>
      </c>
      <c r="I28" s="3">
        <f t="shared" si="9"/>
        <v>170</v>
      </c>
      <c r="J28" s="3">
        <f t="shared" si="9"/>
        <v>170</v>
      </c>
      <c r="K28" s="3">
        <f t="shared" si="9"/>
        <v>170</v>
      </c>
      <c r="L28" s="3">
        <f t="shared" si="9"/>
        <v>170</v>
      </c>
      <c r="M28" s="3">
        <f t="shared" si="9"/>
        <v>170</v>
      </c>
      <c r="N28" s="3">
        <f t="shared" ref="N28:P29" si="10">B28+E28+H28+K28</f>
        <v>675</v>
      </c>
      <c r="O28" s="3">
        <f t="shared" si="10"/>
        <v>675</v>
      </c>
      <c r="P28" s="3">
        <f t="shared" si="10"/>
        <v>675</v>
      </c>
    </row>
    <row r="29" spans="1:16" ht="15.75" x14ac:dyDescent="0.2">
      <c r="A29" s="2" t="s">
        <v>23</v>
      </c>
      <c r="B29" s="55">
        <f t="shared" ref="B29:M29" si="11">4*B44</f>
        <v>132</v>
      </c>
      <c r="C29" s="55">
        <f t="shared" si="11"/>
        <v>132</v>
      </c>
      <c r="D29" s="55">
        <f t="shared" si="11"/>
        <v>132</v>
      </c>
      <c r="E29" s="46">
        <f t="shared" si="11"/>
        <v>136</v>
      </c>
      <c r="F29" s="46">
        <f t="shared" si="11"/>
        <v>136</v>
      </c>
      <c r="G29" s="46">
        <f t="shared" si="11"/>
        <v>136</v>
      </c>
      <c r="H29" s="3">
        <f t="shared" si="11"/>
        <v>136</v>
      </c>
      <c r="I29" s="3">
        <f t="shared" si="11"/>
        <v>136</v>
      </c>
      <c r="J29" s="3">
        <f t="shared" si="11"/>
        <v>136</v>
      </c>
      <c r="K29" s="3">
        <f t="shared" si="11"/>
        <v>136</v>
      </c>
      <c r="L29" s="3">
        <f t="shared" si="11"/>
        <v>136</v>
      </c>
      <c r="M29" s="3">
        <f t="shared" si="11"/>
        <v>136</v>
      </c>
      <c r="N29" s="3">
        <f t="shared" si="10"/>
        <v>540</v>
      </c>
      <c r="O29" s="3">
        <f t="shared" si="10"/>
        <v>540</v>
      </c>
      <c r="P29" s="3">
        <f t="shared" si="10"/>
        <v>540</v>
      </c>
    </row>
    <row r="30" spans="1:16" ht="15.75" x14ac:dyDescent="0.2">
      <c r="A30" s="2" t="s">
        <v>24</v>
      </c>
      <c r="B30" s="55" t="s">
        <v>25</v>
      </c>
      <c r="C30" s="55" t="s">
        <v>25</v>
      </c>
      <c r="D30" s="55" t="s">
        <v>25</v>
      </c>
      <c r="E30" s="46">
        <f t="shared" ref="E30:M30" si="12">2*E44</f>
        <v>68</v>
      </c>
      <c r="F30" s="46">
        <f t="shared" si="12"/>
        <v>68</v>
      </c>
      <c r="G30" s="46">
        <f t="shared" si="12"/>
        <v>68</v>
      </c>
      <c r="H30" s="3">
        <f t="shared" si="12"/>
        <v>68</v>
      </c>
      <c r="I30" s="3">
        <f t="shared" si="12"/>
        <v>68</v>
      </c>
      <c r="J30" s="3">
        <f t="shared" si="12"/>
        <v>68</v>
      </c>
      <c r="K30" s="3">
        <f t="shared" si="12"/>
        <v>68</v>
      </c>
      <c r="L30" s="3">
        <f t="shared" si="12"/>
        <v>68</v>
      </c>
      <c r="M30" s="3">
        <f t="shared" si="12"/>
        <v>68</v>
      </c>
      <c r="N30" s="3">
        <f>E30+H30+K30</f>
        <v>204</v>
      </c>
      <c r="O30" s="3">
        <f>F30+I30+L30</f>
        <v>204</v>
      </c>
      <c r="P30" s="3">
        <f>G30+J30+M30</f>
        <v>204</v>
      </c>
    </row>
    <row r="31" spans="1:16" ht="15.75" x14ac:dyDescent="0.2">
      <c r="A31" s="2" t="s">
        <v>26</v>
      </c>
      <c r="B31" s="55">
        <f t="shared" ref="B31:M31" si="13">4*B44</f>
        <v>132</v>
      </c>
      <c r="C31" s="55">
        <f t="shared" si="13"/>
        <v>132</v>
      </c>
      <c r="D31" s="55">
        <f t="shared" si="13"/>
        <v>132</v>
      </c>
      <c r="E31" s="46">
        <f t="shared" si="13"/>
        <v>136</v>
      </c>
      <c r="F31" s="46">
        <f t="shared" si="13"/>
        <v>136</v>
      </c>
      <c r="G31" s="46">
        <f t="shared" si="13"/>
        <v>136</v>
      </c>
      <c r="H31" s="3">
        <f t="shared" si="13"/>
        <v>136</v>
      </c>
      <c r="I31" s="3">
        <f t="shared" si="13"/>
        <v>136</v>
      </c>
      <c r="J31" s="3">
        <f t="shared" si="13"/>
        <v>136</v>
      </c>
      <c r="K31" s="3">
        <f t="shared" si="13"/>
        <v>136</v>
      </c>
      <c r="L31" s="3">
        <f t="shared" si="13"/>
        <v>136</v>
      </c>
      <c r="M31" s="3">
        <f t="shared" si="13"/>
        <v>136</v>
      </c>
      <c r="N31" s="3">
        <f t="shared" ref="N31:P32" si="14">B31+E31+H31+K31</f>
        <v>540</v>
      </c>
      <c r="O31" s="3">
        <f t="shared" si="14"/>
        <v>540</v>
      </c>
      <c r="P31" s="3">
        <f t="shared" si="14"/>
        <v>540</v>
      </c>
    </row>
    <row r="32" spans="1:16" ht="15.75" x14ac:dyDescent="0.2">
      <c r="A32" s="2" t="s">
        <v>27</v>
      </c>
      <c r="B32" s="55">
        <f t="shared" ref="B32:M32" si="15">2*B44</f>
        <v>66</v>
      </c>
      <c r="C32" s="55">
        <f t="shared" si="15"/>
        <v>66</v>
      </c>
      <c r="D32" s="55">
        <f t="shared" si="15"/>
        <v>66</v>
      </c>
      <c r="E32" s="46">
        <f t="shared" si="15"/>
        <v>68</v>
      </c>
      <c r="F32" s="46">
        <f t="shared" si="15"/>
        <v>68</v>
      </c>
      <c r="G32" s="46">
        <f t="shared" si="15"/>
        <v>68</v>
      </c>
      <c r="H32" s="3">
        <f t="shared" si="15"/>
        <v>68</v>
      </c>
      <c r="I32" s="3">
        <f t="shared" si="15"/>
        <v>68</v>
      </c>
      <c r="J32" s="3">
        <f t="shared" si="15"/>
        <v>68</v>
      </c>
      <c r="K32" s="3">
        <f t="shared" si="15"/>
        <v>68</v>
      </c>
      <c r="L32" s="3">
        <f t="shared" si="15"/>
        <v>68</v>
      </c>
      <c r="M32" s="3">
        <f t="shared" si="15"/>
        <v>68</v>
      </c>
      <c r="N32" s="3">
        <f t="shared" si="14"/>
        <v>270</v>
      </c>
      <c r="O32" s="3">
        <f t="shared" si="14"/>
        <v>270</v>
      </c>
      <c r="P32" s="3">
        <f t="shared" si="14"/>
        <v>270</v>
      </c>
    </row>
    <row r="33" spans="1:16" ht="15.75" x14ac:dyDescent="0.2">
      <c r="A33" s="2" t="s">
        <v>28</v>
      </c>
      <c r="B33" s="55" t="s">
        <v>25</v>
      </c>
      <c r="C33" s="55" t="s">
        <v>25</v>
      </c>
      <c r="D33" s="55" t="s">
        <v>25</v>
      </c>
      <c r="E33" s="46" t="s">
        <v>25</v>
      </c>
      <c r="F33" s="46" t="s">
        <v>25</v>
      </c>
      <c r="G33" s="46" t="s">
        <v>25</v>
      </c>
      <c r="H33" s="3" t="s">
        <v>25</v>
      </c>
      <c r="I33" s="3" t="s">
        <v>25</v>
      </c>
      <c r="J33" s="3" t="s">
        <v>25</v>
      </c>
      <c r="K33" s="3">
        <f>1*K44</f>
        <v>34</v>
      </c>
      <c r="L33" s="3">
        <f>1*L44</f>
        <v>34</v>
      </c>
      <c r="M33" s="3">
        <f>1*M44</f>
        <v>34</v>
      </c>
      <c r="N33" s="3">
        <f>K33</f>
        <v>34</v>
      </c>
      <c r="O33" s="3">
        <f>L33</f>
        <v>34</v>
      </c>
      <c r="P33" s="3">
        <f>M33</f>
        <v>34</v>
      </c>
    </row>
    <row r="34" spans="1:16" ht="15.75" x14ac:dyDescent="0.2">
      <c r="A34" s="2" t="s">
        <v>29</v>
      </c>
      <c r="B34" s="55">
        <f t="shared" ref="B34:M34" si="16">1*B44</f>
        <v>33</v>
      </c>
      <c r="C34" s="55">
        <f t="shared" si="16"/>
        <v>33</v>
      </c>
      <c r="D34" s="55">
        <f t="shared" si="16"/>
        <v>33</v>
      </c>
      <c r="E34" s="46">
        <f t="shared" si="16"/>
        <v>34</v>
      </c>
      <c r="F34" s="46">
        <f t="shared" si="16"/>
        <v>34</v>
      </c>
      <c r="G34" s="46">
        <f t="shared" si="16"/>
        <v>34</v>
      </c>
      <c r="H34" s="3">
        <f t="shared" si="16"/>
        <v>34</v>
      </c>
      <c r="I34" s="3">
        <f t="shared" si="16"/>
        <v>34</v>
      </c>
      <c r="J34" s="3">
        <f t="shared" si="16"/>
        <v>34</v>
      </c>
      <c r="K34" s="3">
        <f t="shared" si="16"/>
        <v>34</v>
      </c>
      <c r="L34" s="3">
        <f t="shared" si="16"/>
        <v>34</v>
      </c>
      <c r="M34" s="3">
        <f t="shared" si="16"/>
        <v>34</v>
      </c>
      <c r="N34" s="3">
        <f t="shared" ref="N34:P38" si="17">B34+E34+H34+K34</f>
        <v>135</v>
      </c>
      <c r="O34" s="3">
        <f t="shared" si="17"/>
        <v>135</v>
      </c>
      <c r="P34" s="3">
        <f t="shared" si="17"/>
        <v>135</v>
      </c>
    </row>
    <row r="35" spans="1:16" ht="15.75" x14ac:dyDescent="0.2">
      <c r="A35" s="2" t="s">
        <v>30</v>
      </c>
      <c r="B35" s="55">
        <f t="shared" ref="B35:M35" si="18">1*B44</f>
        <v>33</v>
      </c>
      <c r="C35" s="55">
        <f t="shared" si="18"/>
        <v>33</v>
      </c>
      <c r="D35" s="55">
        <f t="shared" si="18"/>
        <v>33</v>
      </c>
      <c r="E35" s="46">
        <f t="shared" si="18"/>
        <v>34</v>
      </c>
      <c r="F35" s="46">
        <f t="shared" si="18"/>
        <v>34</v>
      </c>
      <c r="G35" s="46">
        <f t="shared" si="18"/>
        <v>34</v>
      </c>
      <c r="H35" s="3">
        <f t="shared" si="18"/>
        <v>34</v>
      </c>
      <c r="I35" s="3">
        <f t="shared" si="18"/>
        <v>34</v>
      </c>
      <c r="J35" s="3">
        <f t="shared" si="18"/>
        <v>34</v>
      </c>
      <c r="K35" s="3">
        <f t="shared" si="18"/>
        <v>34</v>
      </c>
      <c r="L35" s="3">
        <f t="shared" si="18"/>
        <v>34</v>
      </c>
      <c r="M35" s="3">
        <f t="shared" si="18"/>
        <v>34</v>
      </c>
      <c r="N35" s="3">
        <f t="shared" si="17"/>
        <v>135</v>
      </c>
      <c r="O35" s="3">
        <f t="shared" si="17"/>
        <v>135</v>
      </c>
      <c r="P35" s="3">
        <f t="shared" si="17"/>
        <v>135</v>
      </c>
    </row>
    <row r="36" spans="1:16" ht="15.75" x14ac:dyDescent="0.2">
      <c r="A36" s="2" t="s">
        <v>31</v>
      </c>
      <c r="B36" s="55">
        <f t="shared" ref="B36:M36" si="19">1*B44</f>
        <v>33</v>
      </c>
      <c r="C36" s="55">
        <f t="shared" si="19"/>
        <v>33</v>
      </c>
      <c r="D36" s="55">
        <f t="shared" si="19"/>
        <v>33</v>
      </c>
      <c r="E36" s="46">
        <f t="shared" si="19"/>
        <v>34</v>
      </c>
      <c r="F36" s="46">
        <f t="shared" si="19"/>
        <v>34</v>
      </c>
      <c r="G36" s="46">
        <f t="shared" si="19"/>
        <v>34</v>
      </c>
      <c r="H36" s="3">
        <f t="shared" si="19"/>
        <v>34</v>
      </c>
      <c r="I36" s="3">
        <f t="shared" si="19"/>
        <v>34</v>
      </c>
      <c r="J36" s="3">
        <f t="shared" si="19"/>
        <v>34</v>
      </c>
      <c r="K36" s="3">
        <f t="shared" si="19"/>
        <v>34</v>
      </c>
      <c r="L36" s="3">
        <f t="shared" si="19"/>
        <v>34</v>
      </c>
      <c r="M36" s="3">
        <f t="shared" si="19"/>
        <v>34</v>
      </c>
      <c r="N36" s="3">
        <f t="shared" si="17"/>
        <v>135</v>
      </c>
      <c r="O36" s="3">
        <f t="shared" si="17"/>
        <v>135</v>
      </c>
      <c r="P36" s="3">
        <f t="shared" si="17"/>
        <v>135</v>
      </c>
    </row>
    <row r="37" spans="1:16" ht="15.75" x14ac:dyDescent="0.2">
      <c r="A37" s="2" t="s">
        <v>32</v>
      </c>
      <c r="B37" s="55">
        <f>3*B44</f>
        <v>99</v>
      </c>
      <c r="C37" s="55">
        <f>3*C44</f>
        <v>99</v>
      </c>
      <c r="D37" s="55">
        <f>3*D44</f>
        <v>99</v>
      </c>
      <c r="E37" s="46">
        <f t="shared" ref="E37:M37" si="20">2*E44</f>
        <v>68</v>
      </c>
      <c r="F37" s="46">
        <f t="shared" si="20"/>
        <v>68</v>
      </c>
      <c r="G37" s="46">
        <f t="shared" si="20"/>
        <v>68</v>
      </c>
      <c r="H37" s="3">
        <f t="shared" si="20"/>
        <v>68</v>
      </c>
      <c r="I37" s="3">
        <f t="shared" si="20"/>
        <v>68</v>
      </c>
      <c r="J37" s="3">
        <f t="shared" si="20"/>
        <v>68</v>
      </c>
      <c r="K37" s="3">
        <f t="shared" si="20"/>
        <v>68</v>
      </c>
      <c r="L37" s="3">
        <f t="shared" si="20"/>
        <v>68</v>
      </c>
      <c r="M37" s="3">
        <f t="shared" si="20"/>
        <v>68</v>
      </c>
      <c r="N37" s="3">
        <f t="shared" si="17"/>
        <v>303</v>
      </c>
      <c r="O37" s="3">
        <f t="shared" si="17"/>
        <v>303</v>
      </c>
      <c r="P37" s="3">
        <f t="shared" si="17"/>
        <v>303</v>
      </c>
    </row>
    <row r="38" spans="1:16" ht="15.75" x14ac:dyDescent="0.2">
      <c r="A38" s="4" t="s">
        <v>33</v>
      </c>
      <c r="B38" s="55">
        <v>653</v>
      </c>
      <c r="C38" s="55">
        <v>653</v>
      </c>
      <c r="D38" s="55">
        <v>653</v>
      </c>
      <c r="E38" s="46">
        <f t="shared" ref="E38:J38" si="21">22*E44</f>
        <v>748</v>
      </c>
      <c r="F38" s="46">
        <f t="shared" si="21"/>
        <v>748</v>
      </c>
      <c r="G38" s="46">
        <f t="shared" si="21"/>
        <v>748</v>
      </c>
      <c r="H38" s="3">
        <f t="shared" si="21"/>
        <v>748</v>
      </c>
      <c r="I38" s="3">
        <f t="shared" si="21"/>
        <v>748</v>
      </c>
      <c r="J38" s="3">
        <f t="shared" si="21"/>
        <v>748</v>
      </c>
      <c r="K38" s="3">
        <f>23*K44</f>
        <v>782</v>
      </c>
      <c r="L38" s="3">
        <f>23*L44</f>
        <v>782</v>
      </c>
      <c r="M38" s="3">
        <f>23*M44</f>
        <v>782</v>
      </c>
      <c r="N38" s="3">
        <f t="shared" si="17"/>
        <v>2931</v>
      </c>
      <c r="O38" s="3">
        <f t="shared" si="17"/>
        <v>2931</v>
      </c>
      <c r="P38" s="3">
        <f t="shared" si="17"/>
        <v>2931</v>
      </c>
    </row>
    <row r="39" spans="1:16" ht="14.25" x14ac:dyDescent="0.2">
      <c r="A39" s="71" t="s">
        <v>34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3"/>
    </row>
    <row r="40" spans="1:16" ht="14.25" x14ac:dyDescent="0.2">
      <c r="A40" s="71" t="s">
        <v>35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3"/>
    </row>
    <row r="41" spans="1:16" ht="15.75" x14ac:dyDescent="0.2">
      <c r="A41" s="5" t="s">
        <v>36</v>
      </c>
      <c r="B41" s="56"/>
      <c r="C41" s="56"/>
      <c r="D41" s="57"/>
      <c r="E41" s="46">
        <v>34</v>
      </c>
      <c r="F41" s="46">
        <v>34</v>
      </c>
      <c r="G41" s="46">
        <v>34</v>
      </c>
      <c r="H41" s="3"/>
      <c r="I41" s="3"/>
      <c r="J41" s="3"/>
      <c r="K41" s="9"/>
      <c r="L41" s="9"/>
      <c r="M41" s="9"/>
      <c r="N41" s="10">
        <v>34</v>
      </c>
      <c r="O41" s="10">
        <v>34</v>
      </c>
      <c r="P41" s="10">
        <v>34</v>
      </c>
    </row>
    <row r="42" spans="1:16" ht="15.75" x14ac:dyDescent="0.2">
      <c r="A42" s="5" t="s">
        <v>37</v>
      </c>
      <c r="B42" s="56"/>
      <c r="C42" s="56"/>
      <c r="D42" s="57"/>
      <c r="E42" s="46"/>
      <c r="F42" s="46"/>
      <c r="G42" s="46"/>
      <c r="H42" s="3">
        <v>34</v>
      </c>
      <c r="I42" s="3">
        <v>34</v>
      </c>
      <c r="J42" s="3">
        <v>34</v>
      </c>
      <c r="K42" s="9"/>
      <c r="L42" s="9"/>
      <c r="M42" s="9"/>
      <c r="N42" s="10">
        <v>34</v>
      </c>
      <c r="O42" s="10">
        <v>34</v>
      </c>
      <c r="P42" s="10">
        <v>34</v>
      </c>
    </row>
    <row r="43" spans="1:16" ht="30" x14ac:dyDescent="0.2">
      <c r="A43" s="5" t="s">
        <v>38</v>
      </c>
      <c r="B43" s="58"/>
      <c r="C43" s="58"/>
      <c r="D43" s="58"/>
      <c r="E43" s="53">
        <v>34</v>
      </c>
      <c r="F43" s="53">
        <v>34</v>
      </c>
      <c r="G43" s="53">
        <v>34</v>
      </c>
      <c r="H43" s="11">
        <v>34</v>
      </c>
      <c r="I43" s="11">
        <v>34</v>
      </c>
      <c r="J43" s="11">
        <v>34</v>
      </c>
      <c r="K43" s="11"/>
      <c r="L43" s="11"/>
      <c r="M43" s="11"/>
      <c r="N43" s="10">
        <v>68</v>
      </c>
      <c r="O43" s="10">
        <v>68</v>
      </c>
      <c r="P43" s="10">
        <v>68</v>
      </c>
    </row>
    <row r="44" spans="1:16" ht="15.75" x14ac:dyDescent="0.2">
      <c r="A44" s="4" t="s">
        <v>39</v>
      </c>
      <c r="B44" s="55">
        <v>33</v>
      </c>
      <c r="C44" s="55">
        <v>33</v>
      </c>
      <c r="D44" s="55">
        <v>33</v>
      </c>
      <c r="E44" s="53">
        <v>34</v>
      </c>
      <c r="F44" s="53">
        <v>34</v>
      </c>
      <c r="G44" s="53">
        <v>34</v>
      </c>
      <c r="H44" s="11">
        <v>34</v>
      </c>
      <c r="I44" s="11">
        <v>34</v>
      </c>
      <c r="J44" s="11">
        <v>34</v>
      </c>
      <c r="K44" s="11">
        <v>34</v>
      </c>
      <c r="L44" s="11">
        <v>34</v>
      </c>
      <c r="M44" s="11">
        <v>34</v>
      </c>
      <c r="N44" s="11">
        <f t="shared" ref="N44:P45" si="22">B44+E44+H44+K44</f>
        <v>135</v>
      </c>
      <c r="O44" s="11">
        <f t="shared" si="22"/>
        <v>135</v>
      </c>
      <c r="P44" s="11">
        <f t="shared" si="22"/>
        <v>135</v>
      </c>
    </row>
    <row r="45" spans="1:16" ht="15.75" x14ac:dyDescent="0.2">
      <c r="A45" s="4" t="s">
        <v>42</v>
      </c>
      <c r="B45" s="55">
        <v>653</v>
      </c>
      <c r="C45" s="55">
        <v>653</v>
      </c>
      <c r="D45" s="55">
        <v>653</v>
      </c>
      <c r="E45" s="53">
        <v>782</v>
      </c>
      <c r="F45" s="53">
        <v>782</v>
      </c>
      <c r="G45" s="53">
        <v>782</v>
      </c>
      <c r="H45" s="11">
        <v>782</v>
      </c>
      <c r="I45" s="11">
        <v>782</v>
      </c>
      <c r="J45" s="11">
        <v>782</v>
      </c>
      <c r="K45" s="11">
        <v>782</v>
      </c>
      <c r="L45" s="11">
        <v>782</v>
      </c>
      <c r="M45" s="11">
        <v>782</v>
      </c>
      <c r="N45" s="11">
        <f t="shared" si="22"/>
        <v>2999</v>
      </c>
      <c r="O45" s="11">
        <f t="shared" si="22"/>
        <v>2999</v>
      </c>
      <c r="P45" s="11">
        <f t="shared" si="22"/>
        <v>2999</v>
      </c>
    </row>
    <row r="46" spans="1:16" ht="135" x14ac:dyDescent="0.2">
      <c r="A46" s="4"/>
      <c r="B46" s="55" t="s">
        <v>43</v>
      </c>
      <c r="C46" s="55" t="s">
        <v>43</v>
      </c>
      <c r="D46" s="55" t="s">
        <v>43</v>
      </c>
      <c r="E46" s="52"/>
      <c r="F46" s="52"/>
      <c r="G46" s="52"/>
      <c r="H46" s="8"/>
      <c r="I46" s="8"/>
      <c r="J46" s="8"/>
      <c r="K46" s="8"/>
      <c r="L46" s="8"/>
      <c r="M46" s="8"/>
      <c r="N46" s="8" t="s">
        <v>43</v>
      </c>
      <c r="O46" s="8" t="s">
        <v>43</v>
      </c>
      <c r="P46" s="8" t="s">
        <v>43</v>
      </c>
    </row>
  </sheetData>
  <mergeCells count="24">
    <mergeCell ref="A1:P1"/>
    <mergeCell ref="A2:A4"/>
    <mergeCell ref="B2:M2"/>
    <mergeCell ref="N2:N4"/>
    <mergeCell ref="O2:O4"/>
    <mergeCell ref="P2:P4"/>
    <mergeCell ref="B3:D3"/>
    <mergeCell ref="E3:G3"/>
    <mergeCell ref="H3:J3"/>
    <mergeCell ref="K3:M3"/>
    <mergeCell ref="A39:P39"/>
    <mergeCell ref="A40:P40"/>
    <mergeCell ref="A16:P16"/>
    <mergeCell ref="A17:P17"/>
    <mergeCell ref="A24:P24"/>
    <mergeCell ref="A25:A27"/>
    <mergeCell ref="B25:M25"/>
    <mergeCell ref="N25:N27"/>
    <mergeCell ref="O25:O27"/>
    <mergeCell ref="P25:P27"/>
    <mergeCell ref="B26:D26"/>
    <mergeCell ref="E26:G26"/>
    <mergeCell ref="H26:J26"/>
    <mergeCell ref="K26:M26"/>
  </mergeCells>
  <pageMargins left="0.70078740157480324" right="0.70078740157480324" top="0.75196850393700776" bottom="0.75196850393700776" header="0.3" footer="0.3"/>
  <pageSetup paperSize="9" scale="31" fitToHeight="0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tabSelected="1" topLeftCell="A27" zoomScale="70" workbookViewId="0">
      <selection activeCell="D34" sqref="D34:F34"/>
    </sheetView>
  </sheetViews>
  <sheetFormatPr defaultRowHeight="15" x14ac:dyDescent="0.25"/>
  <cols>
    <col min="1" max="1" width="46" style="13" customWidth="1"/>
    <col min="2" max="2" width="26.85546875" style="13" customWidth="1"/>
    <col min="3" max="3" width="17.42578125" style="13" customWidth="1"/>
    <col min="4" max="15" width="7.140625" style="13" customWidth="1"/>
    <col min="16" max="18" width="9.28515625" style="13" customWidth="1"/>
    <col min="19" max="19" width="2.85546875" style="12" customWidth="1"/>
    <col min="20" max="16384" width="9.140625" style="12"/>
  </cols>
  <sheetData>
    <row r="1" spans="1:18" x14ac:dyDescent="0.25">
      <c r="A1" s="112" t="s">
        <v>44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</row>
    <row r="2" spans="1:18" ht="21.75" customHeight="1" x14ac:dyDescent="0.25">
      <c r="A2" s="106" t="s">
        <v>45</v>
      </c>
      <c r="B2" s="106" t="s">
        <v>46</v>
      </c>
      <c r="C2" s="106" t="s">
        <v>47</v>
      </c>
      <c r="D2" s="102" t="s">
        <v>2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4"/>
      <c r="P2" s="106" t="s">
        <v>48</v>
      </c>
      <c r="Q2" s="106" t="s">
        <v>49</v>
      </c>
      <c r="R2" s="106" t="s">
        <v>50</v>
      </c>
    </row>
    <row r="3" spans="1:18" ht="21.75" customHeight="1" x14ac:dyDescent="0.25">
      <c r="A3" s="106"/>
      <c r="B3" s="106"/>
      <c r="C3" s="106"/>
      <c r="D3" s="107" t="s">
        <v>6</v>
      </c>
      <c r="E3" s="108"/>
      <c r="F3" s="108"/>
      <c r="G3" s="109" t="s">
        <v>7</v>
      </c>
      <c r="H3" s="110"/>
      <c r="I3" s="110"/>
      <c r="J3" s="111" t="s">
        <v>8</v>
      </c>
      <c r="K3" s="112"/>
      <c r="L3" s="112"/>
      <c r="M3" s="111" t="s">
        <v>9</v>
      </c>
      <c r="N3" s="112"/>
      <c r="O3" s="112"/>
      <c r="P3" s="106"/>
      <c r="Q3" s="106"/>
      <c r="R3" s="106"/>
    </row>
    <row r="4" spans="1:18" ht="21.75" customHeight="1" x14ac:dyDescent="0.25">
      <c r="A4" s="106"/>
      <c r="B4" s="106"/>
      <c r="C4" s="106"/>
      <c r="D4" s="59" t="s">
        <v>51</v>
      </c>
      <c r="E4" s="59" t="s">
        <v>52</v>
      </c>
      <c r="F4" s="59" t="s">
        <v>53</v>
      </c>
      <c r="G4" s="61" t="s">
        <v>54</v>
      </c>
      <c r="H4" s="61" t="s">
        <v>55</v>
      </c>
      <c r="I4" s="61" t="s">
        <v>56</v>
      </c>
      <c r="J4" s="14" t="s">
        <v>57</v>
      </c>
      <c r="K4" s="14" t="s">
        <v>58</v>
      </c>
      <c r="L4" s="14" t="s">
        <v>59</v>
      </c>
      <c r="M4" s="14" t="s">
        <v>60</v>
      </c>
      <c r="N4" s="14" t="s">
        <v>61</v>
      </c>
      <c r="O4" s="14" t="s">
        <v>62</v>
      </c>
      <c r="P4" s="106"/>
      <c r="Q4" s="106"/>
      <c r="R4" s="106"/>
    </row>
    <row r="5" spans="1:18" ht="36.75" customHeight="1" x14ac:dyDescent="0.25">
      <c r="A5" s="15" t="s">
        <v>63</v>
      </c>
      <c r="B5" s="16" t="s">
        <v>64</v>
      </c>
      <c r="C5" s="17" t="s">
        <v>65</v>
      </c>
      <c r="D5" s="60">
        <v>1</v>
      </c>
      <c r="E5" s="60">
        <v>1</v>
      </c>
      <c r="F5" s="60">
        <v>1</v>
      </c>
      <c r="G5" s="62">
        <v>1</v>
      </c>
      <c r="H5" s="62">
        <v>1</v>
      </c>
      <c r="I5" s="62">
        <v>1</v>
      </c>
      <c r="J5" s="18">
        <v>1</v>
      </c>
      <c r="K5" s="18">
        <v>1</v>
      </c>
      <c r="L5" s="18">
        <v>1</v>
      </c>
      <c r="M5" s="18">
        <v>1</v>
      </c>
      <c r="N5" s="18">
        <v>1</v>
      </c>
      <c r="O5" s="18">
        <v>1</v>
      </c>
      <c r="P5" s="19">
        <f t="shared" ref="P5:P9" si="0">D5+G5+J5+M5</f>
        <v>4</v>
      </c>
      <c r="Q5" s="19">
        <f t="shared" ref="Q5:Q9" si="1">E5+H5+K5+N5</f>
        <v>4</v>
      </c>
      <c r="R5" s="19">
        <f t="shared" ref="R5:R9" si="2">F5+I5+L5+O5</f>
        <v>4</v>
      </c>
    </row>
    <row r="6" spans="1:18" ht="37.5" customHeight="1" x14ac:dyDescent="0.25">
      <c r="A6" s="114" t="s">
        <v>66</v>
      </c>
      <c r="B6" s="16" t="s">
        <v>67</v>
      </c>
      <c r="C6" s="16" t="s">
        <v>68</v>
      </c>
      <c r="D6" s="60">
        <v>1</v>
      </c>
      <c r="E6" s="60">
        <v>1</v>
      </c>
      <c r="F6" s="60">
        <v>1</v>
      </c>
      <c r="G6" s="63">
        <v>1</v>
      </c>
      <c r="H6" s="63">
        <v>1</v>
      </c>
      <c r="I6" s="63">
        <v>1</v>
      </c>
      <c r="J6" s="20">
        <v>1</v>
      </c>
      <c r="K6" s="20">
        <v>1</v>
      </c>
      <c r="L6" s="20">
        <v>1</v>
      </c>
      <c r="M6" s="20">
        <v>1</v>
      </c>
      <c r="N6" s="20">
        <v>1</v>
      </c>
      <c r="O6" s="20">
        <v>1</v>
      </c>
      <c r="P6" s="19">
        <f t="shared" si="0"/>
        <v>4</v>
      </c>
      <c r="Q6" s="19">
        <f t="shared" si="1"/>
        <v>4</v>
      </c>
      <c r="R6" s="19">
        <f t="shared" si="2"/>
        <v>4</v>
      </c>
    </row>
    <row r="7" spans="1:18" ht="34.5" customHeight="1" x14ac:dyDescent="0.25">
      <c r="A7" s="114"/>
      <c r="B7" s="16" t="s">
        <v>69</v>
      </c>
      <c r="C7" s="16" t="s">
        <v>68</v>
      </c>
      <c r="D7" s="60">
        <v>1</v>
      </c>
      <c r="E7" s="60">
        <v>1</v>
      </c>
      <c r="F7" s="60">
        <v>1</v>
      </c>
      <c r="G7" s="63">
        <v>1</v>
      </c>
      <c r="H7" s="63">
        <v>1</v>
      </c>
      <c r="I7" s="63">
        <v>1</v>
      </c>
      <c r="J7" s="20">
        <v>1</v>
      </c>
      <c r="K7" s="20">
        <v>1</v>
      </c>
      <c r="L7" s="20">
        <v>1</v>
      </c>
      <c r="M7" s="20">
        <v>1</v>
      </c>
      <c r="N7" s="20">
        <v>1</v>
      </c>
      <c r="O7" s="20">
        <v>1</v>
      </c>
      <c r="P7" s="19">
        <f t="shared" si="0"/>
        <v>4</v>
      </c>
      <c r="Q7" s="19">
        <f t="shared" si="1"/>
        <v>4</v>
      </c>
      <c r="R7" s="19">
        <f t="shared" si="2"/>
        <v>4</v>
      </c>
    </row>
    <row r="8" spans="1:18" ht="21.75" customHeight="1" x14ac:dyDescent="0.25">
      <c r="A8" s="114"/>
      <c r="B8" s="16" t="s">
        <v>70</v>
      </c>
      <c r="C8" s="16" t="s">
        <v>68</v>
      </c>
      <c r="D8" s="60">
        <v>2</v>
      </c>
      <c r="E8" s="60">
        <v>2</v>
      </c>
      <c r="F8" s="60">
        <v>2</v>
      </c>
      <c r="G8" s="63">
        <v>2</v>
      </c>
      <c r="H8" s="63">
        <v>2</v>
      </c>
      <c r="I8" s="63">
        <v>2</v>
      </c>
      <c r="J8" s="20">
        <v>2</v>
      </c>
      <c r="K8" s="20">
        <v>2</v>
      </c>
      <c r="L8" s="20">
        <v>2</v>
      </c>
      <c r="M8" s="20">
        <v>2</v>
      </c>
      <c r="N8" s="20">
        <v>2</v>
      </c>
      <c r="O8" s="20">
        <v>2</v>
      </c>
      <c r="P8" s="19">
        <f t="shared" si="0"/>
        <v>8</v>
      </c>
      <c r="Q8" s="19">
        <f t="shared" si="1"/>
        <v>8</v>
      </c>
      <c r="R8" s="19">
        <f t="shared" si="2"/>
        <v>8</v>
      </c>
    </row>
    <row r="9" spans="1:18" ht="54" customHeight="1" x14ac:dyDescent="0.25">
      <c r="A9" s="21" t="s">
        <v>71</v>
      </c>
      <c r="B9" s="16" t="s">
        <v>72</v>
      </c>
      <c r="C9" s="16" t="s">
        <v>68</v>
      </c>
      <c r="D9" s="60">
        <v>1</v>
      </c>
      <c r="E9" s="60">
        <v>1</v>
      </c>
      <c r="F9" s="60">
        <v>1</v>
      </c>
      <c r="G9" s="63">
        <v>1</v>
      </c>
      <c r="H9" s="63">
        <v>1</v>
      </c>
      <c r="I9" s="63">
        <v>1</v>
      </c>
      <c r="J9" s="20">
        <v>1</v>
      </c>
      <c r="K9" s="20">
        <v>1</v>
      </c>
      <c r="L9" s="20">
        <v>1</v>
      </c>
      <c r="M9" s="20">
        <v>1</v>
      </c>
      <c r="N9" s="20">
        <v>1</v>
      </c>
      <c r="O9" s="20">
        <v>1</v>
      </c>
      <c r="P9" s="19">
        <f t="shared" si="0"/>
        <v>4</v>
      </c>
      <c r="Q9" s="19">
        <f t="shared" si="1"/>
        <v>4</v>
      </c>
      <c r="R9" s="19">
        <f t="shared" si="2"/>
        <v>4</v>
      </c>
    </row>
    <row r="10" spans="1:18" ht="79.5" customHeight="1" x14ac:dyDescent="0.25">
      <c r="A10" s="21" t="s">
        <v>73</v>
      </c>
      <c r="B10" s="17" t="s">
        <v>74</v>
      </c>
      <c r="C10" s="17" t="s">
        <v>75</v>
      </c>
      <c r="D10" s="60"/>
      <c r="E10" s="60"/>
      <c r="F10" s="60"/>
      <c r="G10" s="63"/>
      <c r="H10" s="63"/>
      <c r="I10" s="63"/>
      <c r="J10" s="20">
        <v>0.5</v>
      </c>
      <c r="K10" s="20">
        <v>0.5</v>
      </c>
      <c r="L10" s="20">
        <v>0.5</v>
      </c>
      <c r="M10" s="20">
        <v>0.5</v>
      </c>
      <c r="N10" s="20">
        <v>0.5</v>
      </c>
      <c r="O10" s="20">
        <v>0.5</v>
      </c>
      <c r="P10" s="19">
        <f t="shared" ref="P10:P13" si="3">D10+G10+J10+M10</f>
        <v>1</v>
      </c>
      <c r="Q10" s="19">
        <f t="shared" ref="Q10:Q13" si="4">E10+H10+K10+N10</f>
        <v>1</v>
      </c>
      <c r="R10" s="19">
        <f t="shared" ref="R10:R13" si="5">F10+I10+L10+O10</f>
        <v>1</v>
      </c>
    </row>
    <row r="11" spans="1:18" ht="48.75" customHeight="1" x14ac:dyDescent="0.25">
      <c r="A11" s="114" t="s">
        <v>76</v>
      </c>
      <c r="B11" s="17" t="s">
        <v>77</v>
      </c>
      <c r="C11" s="17" t="s">
        <v>78</v>
      </c>
      <c r="D11" s="60">
        <v>2</v>
      </c>
      <c r="E11" s="60">
        <v>2</v>
      </c>
      <c r="F11" s="60"/>
      <c r="G11" s="62">
        <v>2</v>
      </c>
      <c r="H11" s="62">
        <v>2</v>
      </c>
      <c r="I11" s="62"/>
      <c r="J11" s="18">
        <v>1</v>
      </c>
      <c r="K11" s="18">
        <v>1</v>
      </c>
      <c r="L11" s="18"/>
      <c r="M11" s="18">
        <v>1</v>
      </c>
      <c r="N11" s="18">
        <v>1</v>
      </c>
      <c r="O11" s="18"/>
      <c r="P11" s="19">
        <f t="shared" si="3"/>
        <v>6</v>
      </c>
      <c r="Q11" s="19">
        <f t="shared" si="4"/>
        <v>6</v>
      </c>
      <c r="R11" s="19">
        <f t="shared" si="5"/>
        <v>0</v>
      </c>
    </row>
    <row r="12" spans="1:18" ht="50.25" customHeight="1" x14ac:dyDescent="0.25">
      <c r="A12" s="114"/>
      <c r="B12" s="17" t="s">
        <v>79</v>
      </c>
      <c r="C12" s="17" t="s">
        <v>78</v>
      </c>
      <c r="D12" s="60"/>
      <c r="E12" s="60"/>
      <c r="F12" s="60">
        <v>2</v>
      </c>
      <c r="G12" s="62"/>
      <c r="H12" s="62"/>
      <c r="I12" s="62">
        <v>2</v>
      </c>
      <c r="J12" s="18"/>
      <c r="K12" s="18"/>
      <c r="L12" s="18">
        <v>1</v>
      </c>
      <c r="M12" s="18"/>
      <c r="N12" s="18"/>
      <c r="O12" s="18">
        <v>1</v>
      </c>
      <c r="P12" s="19">
        <f t="shared" si="3"/>
        <v>0</v>
      </c>
      <c r="Q12" s="19">
        <f t="shared" si="4"/>
        <v>0</v>
      </c>
      <c r="R12" s="19">
        <f t="shared" si="5"/>
        <v>6</v>
      </c>
    </row>
    <row r="13" spans="1:18" ht="58.5" customHeight="1" x14ac:dyDescent="0.25">
      <c r="A13" s="21" t="s">
        <v>80</v>
      </c>
      <c r="B13" s="17" t="s">
        <v>81</v>
      </c>
      <c r="C13" s="17"/>
      <c r="D13" s="60"/>
      <c r="E13" s="60"/>
      <c r="F13" s="60"/>
      <c r="G13" s="63"/>
      <c r="H13" s="63"/>
      <c r="I13" s="63"/>
      <c r="J13" s="20">
        <v>0.5</v>
      </c>
      <c r="K13" s="20">
        <v>0.5</v>
      </c>
      <c r="L13" s="20">
        <v>0.5</v>
      </c>
      <c r="M13" s="20">
        <v>0.5</v>
      </c>
      <c r="N13" s="20">
        <v>0.5</v>
      </c>
      <c r="O13" s="20">
        <v>0.5</v>
      </c>
      <c r="P13" s="19">
        <f t="shared" si="3"/>
        <v>1</v>
      </c>
      <c r="Q13" s="19">
        <f t="shared" si="4"/>
        <v>1</v>
      </c>
      <c r="R13" s="19">
        <f t="shared" si="5"/>
        <v>1</v>
      </c>
    </row>
    <row r="14" spans="1:18" s="22" customFormat="1" x14ac:dyDescent="0.25">
      <c r="A14" s="137" t="s">
        <v>82</v>
      </c>
      <c r="B14" s="137"/>
      <c r="C14" s="137"/>
      <c r="D14" s="65">
        <f t="shared" ref="D14:R14" si="6">SUM(D5:D13)</f>
        <v>8</v>
      </c>
      <c r="E14" s="65">
        <f t="shared" si="6"/>
        <v>8</v>
      </c>
      <c r="F14" s="65">
        <f t="shared" si="6"/>
        <v>8</v>
      </c>
      <c r="G14" s="64">
        <f t="shared" si="6"/>
        <v>8</v>
      </c>
      <c r="H14" s="64">
        <f t="shared" si="6"/>
        <v>8</v>
      </c>
      <c r="I14" s="64">
        <f t="shared" si="6"/>
        <v>8</v>
      </c>
      <c r="J14" s="23">
        <f t="shared" si="6"/>
        <v>8</v>
      </c>
      <c r="K14" s="23">
        <f t="shared" si="6"/>
        <v>8</v>
      </c>
      <c r="L14" s="23">
        <f t="shared" si="6"/>
        <v>8</v>
      </c>
      <c r="M14" s="23">
        <f t="shared" si="6"/>
        <v>8</v>
      </c>
      <c r="N14" s="23">
        <f t="shared" si="6"/>
        <v>8</v>
      </c>
      <c r="O14" s="23">
        <f t="shared" si="6"/>
        <v>8</v>
      </c>
      <c r="P14" s="24">
        <f t="shared" si="6"/>
        <v>32</v>
      </c>
      <c r="Q14" s="24">
        <f t="shared" si="6"/>
        <v>32</v>
      </c>
      <c r="R14" s="24">
        <f t="shared" si="6"/>
        <v>32</v>
      </c>
    </row>
    <row r="18" spans="1:18" x14ac:dyDescent="0.25">
      <c r="A18" s="138" t="s">
        <v>45</v>
      </c>
      <c r="B18" s="139" t="s">
        <v>47</v>
      </c>
      <c r="C18" s="140"/>
      <c r="D18" s="102" t="s">
        <v>41</v>
      </c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4"/>
      <c r="P18" s="105" t="s">
        <v>48</v>
      </c>
      <c r="Q18" s="105" t="s">
        <v>49</v>
      </c>
      <c r="R18" s="105" t="s">
        <v>50</v>
      </c>
    </row>
    <row r="19" spans="1:18" x14ac:dyDescent="0.25">
      <c r="A19" s="119"/>
      <c r="B19" s="122"/>
      <c r="C19" s="141"/>
      <c r="D19" s="107" t="s">
        <v>6</v>
      </c>
      <c r="E19" s="108"/>
      <c r="F19" s="108"/>
      <c r="G19" s="109" t="s">
        <v>7</v>
      </c>
      <c r="H19" s="110"/>
      <c r="I19" s="110"/>
      <c r="J19" s="111" t="s">
        <v>8</v>
      </c>
      <c r="K19" s="112"/>
      <c r="L19" s="112"/>
      <c r="M19" s="111" t="s">
        <v>9</v>
      </c>
      <c r="N19" s="112"/>
      <c r="O19" s="112"/>
      <c r="P19" s="106"/>
      <c r="Q19" s="106"/>
      <c r="R19" s="106"/>
    </row>
    <row r="20" spans="1:18" x14ac:dyDescent="0.25">
      <c r="A20" s="119"/>
      <c r="B20" s="122"/>
      <c r="C20" s="141"/>
      <c r="D20" s="59" t="s">
        <v>51</v>
      </c>
      <c r="E20" s="59" t="s">
        <v>52</v>
      </c>
      <c r="F20" s="59" t="s">
        <v>53</v>
      </c>
      <c r="G20" s="61" t="s">
        <v>54</v>
      </c>
      <c r="H20" s="61" t="s">
        <v>55</v>
      </c>
      <c r="I20" s="61" t="s">
        <v>56</v>
      </c>
      <c r="J20" s="14" t="s">
        <v>57</v>
      </c>
      <c r="K20" s="14" t="s">
        <v>58</v>
      </c>
      <c r="L20" s="14" t="s">
        <v>59</v>
      </c>
      <c r="M20" s="14" t="s">
        <v>60</v>
      </c>
      <c r="N20" s="14" t="s">
        <v>61</v>
      </c>
      <c r="O20" s="14" t="s">
        <v>62</v>
      </c>
      <c r="P20" s="106"/>
      <c r="Q20" s="106"/>
      <c r="R20" s="106"/>
    </row>
    <row r="21" spans="1:18" ht="46.5" customHeight="1" x14ac:dyDescent="0.25">
      <c r="A21" s="25" t="s">
        <v>63</v>
      </c>
      <c r="B21" s="130" t="s">
        <v>83</v>
      </c>
      <c r="C21" s="93"/>
      <c r="D21" s="60"/>
      <c r="E21" s="60"/>
      <c r="F21" s="60"/>
      <c r="G21" s="62"/>
      <c r="H21" s="62"/>
      <c r="I21" s="62"/>
      <c r="J21" s="18"/>
      <c r="K21" s="18"/>
      <c r="L21" s="18"/>
      <c r="M21" s="18"/>
      <c r="N21" s="18"/>
      <c r="O21" s="18"/>
      <c r="P21" s="19"/>
      <c r="Q21" s="26"/>
      <c r="R21" s="26"/>
    </row>
    <row r="22" spans="1:18" ht="46.5" customHeight="1" x14ac:dyDescent="0.25">
      <c r="A22" s="25" t="s">
        <v>84</v>
      </c>
      <c r="B22" s="130" t="s">
        <v>85</v>
      </c>
      <c r="C22" s="93"/>
      <c r="D22" s="60"/>
      <c r="E22" s="60"/>
      <c r="F22" s="60"/>
      <c r="G22" s="63"/>
      <c r="H22" s="63"/>
      <c r="I22" s="63"/>
      <c r="J22" s="20"/>
      <c r="K22" s="20"/>
      <c r="L22" s="20"/>
      <c r="M22" s="20"/>
      <c r="N22" s="20"/>
      <c r="O22" s="20"/>
      <c r="P22" s="26"/>
      <c r="Q22" s="26"/>
      <c r="R22" s="26"/>
    </row>
    <row r="23" spans="1:18" ht="60" x14ac:dyDescent="0.25">
      <c r="A23" s="25" t="s">
        <v>71</v>
      </c>
      <c r="B23" s="130" t="s">
        <v>86</v>
      </c>
      <c r="C23" s="93"/>
      <c r="D23" s="60"/>
      <c r="E23" s="60"/>
      <c r="F23" s="60"/>
      <c r="G23" s="63"/>
      <c r="H23" s="63"/>
      <c r="I23" s="63"/>
      <c r="J23" s="20"/>
      <c r="K23" s="20"/>
      <c r="L23" s="20"/>
      <c r="M23" s="20"/>
      <c r="N23" s="20"/>
      <c r="O23" s="20"/>
      <c r="P23" s="26"/>
      <c r="Q23" s="26"/>
      <c r="R23" s="26"/>
    </row>
    <row r="24" spans="1:18" ht="75" x14ac:dyDescent="0.25">
      <c r="A24" s="25" t="s">
        <v>73</v>
      </c>
      <c r="B24" s="135" t="s">
        <v>87</v>
      </c>
      <c r="C24" s="100"/>
      <c r="D24" s="60">
        <v>0.5</v>
      </c>
      <c r="E24" s="60">
        <v>0.5</v>
      </c>
      <c r="F24" s="60">
        <v>0.5</v>
      </c>
      <c r="G24" s="63">
        <v>0.5</v>
      </c>
      <c r="H24" s="63">
        <v>0.5</v>
      </c>
      <c r="I24" s="63">
        <v>0.5</v>
      </c>
      <c r="J24" s="20">
        <v>0.5</v>
      </c>
      <c r="K24" s="20">
        <v>0.5</v>
      </c>
      <c r="L24" s="20">
        <v>0.5</v>
      </c>
      <c r="M24" s="20">
        <v>0.5</v>
      </c>
      <c r="N24" s="20">
        <v>0.5</v>
      </c>
      <c r="O24" s="20">
        <v>0.5</v>
      </c>
      <c r="P24" s="27">
        <f t="shared" ref="P24:P28" si="7">D24+G24+J24+M24</f>
        <v>2</v>
      </c>
      <c r="Q24" s="27">
        <f t="shared" ref="Q24:Q28" si="8">E24+H24+K24+N24</f>
        <v>2</v>
      </c>
      <c r="R24" s="27">
        <f t="shared" ref="R24:R28" si="9">F24+I24+L24+O24</f>
        <v>2</v>
      </c>
    </row>
    <row r="25" spans="1:18" ht="60" x14ac:dyDescent="0.25">
      <c r="A25" s="25" t="s">
        <v>88</v>
      </c>
      <c r="B25" s="93" t="s">
        <v>89</v>
      </c>
      <c r="C25" s="136"/>
      <c r="D25" s="60">
        <v>0.5</v>
      </c>
      <c r="E25" s="60">
        <v>0.5</v>
      </c>
      <c r="F25" s="60">
        <v>0.5</v>
      </c>
      <c r="G25" s="63">
        <v>0.5</v>
      </c>
      <c r="H25" s="63">
        <v>0.5</v>
      </c>
      <c r="I25" s="63">
        <v>0.5</v>
      </c>
      <c r="J25" s="20">
        <v>0.5</v>
      </c>
      <c r="K25" s="20">
        <v>0.5</v>
      </c>
      <c r="L25" s="20">
        <v>0.5</v>
      </c>
      <c r="M25" s="20">
        <v>0.5</v>
      </c>
      <c r="N25" s="20">
        <v>0.5</v>
      </c>
      <c r="O25" s="20">
        <v>0.5</v>
      </c>
      <c r="P25" s="27">
        <f t="shared" si="7"/>
        <v>2</v>
      </c>
      <c r="Q25" s="27">
        <f t="shared" si="8"/>
        <v>2</v>
      </c>
      <c r="R25" s="27">
        <f t="shared" si="9"/>
        <v>2</v>
      </c>
    </row>
    <row r="26" spans="1:18" ht="45" x14ac:dyDescent="0.25">
      <c r="A26" s="25" t="s">
        <v>90</v>
      </c>
      <c r="B26" s="130" t="s">
        <v>91</v>
      </c>
      <c r="C26" s="93"/>
      <c r="D26" s="60"/>
      <c r="E26" s="60"/>
      <c r="F26" s="60"/>
      <c r="G26" s="63"/>
      <c r="H26" s="63"/>
      <c r="I26" s="63"/>
      <c r="J26" s="20"/>
      <c r="K26" s="20"/>
      <c r="L26" s="20"/>
      <c r="M26" s="20"/>
      <c r="N26" s="20"/>
      <c r="O26" s="20"/>
      <c r="P26" s="27">
        <f t="shared" si="7"/>
        <v>0</v>
      </c>
      <c r="Q26" s="27">
        <f t="shared" si="8"/>
        <v>0</v>
      </c>
      <c r="R26" s="27">
        <f t="shared" si="9"/>
        <v>0</v>
      </c>
    </row>
    <row r="27" spans="1:18" ht="45" x14ac:dyDescent="0.25">
      <c r="A27" s="25" t="s">
        <v>92</v>
      </c>
      <c r="B27" s="131" t="s">
        <v>93</v>
      </c>
      <c r="C27" s="95"/>
      <c r="D27" s="60"/>
      <c r="E27" s="60"/>
      <c r="F27" s="60"/>
      <c r="G27" s="63"/>
      <c r="H27" s="63"/>
      <c r="I27" s="63"/>
      <c r="J27" s="20"/>
      <c r="K27" s="20"/>
      <c r="L27" s="20"/>
      <c r="M27" s="20"/>
      <c r="N27" s="20"/>
      <c r="O27" s="20"/>
      <c r="P27" s="27">
        <f t="shared" si="7"/>
        <v>0</v>
      </c>
      <c r="Q27" s="27">
        <f t="shared" si="8"/>
        <v>0</v>
      </c>
      <c r="R27" s="27">
        <f t="shared" si="9"/>
        <v>0</v>
      </c>
    </row>
    <row r="28" spans="1:18" ht="45" x14ac:dyDescent="0.25">
      <c r="A28" s="25" t="s">
        <v>94</v>
      </c>
      <c r="B28" s="130" t="s">
        <v>95</v>
      </c>
      <c r="C28" s="93"/>
      <c r="D28" s="60">
        <v>1</v>
      </c>
      <c r="E28" s="60">
        <v>1</v>
      </c>
      <c r="F28" s="60">
        <v>1</v>
      </c>
      <c r="G28" s="63">
        <v>1</v>
      </c>
      <c r="H28" s="63">
        <v>1</v>
      </c>
      <c r="I28" s="63">
        <v>1</v>
      </c>
      <c r="J28" s="20">
        <v>1</v>
      </c>
      <c r="K28" s="20">
        <v>1</v>
      </c>
      <c r="L28" s="20">
        <v>1</v>
      </c>
      <c r="M28" s="20">
        <v>1</v>
      </c>
      <c r="N28" s="20">
        <v>1</v>
      </c>
      <c r="O28" s="20">
        <v>1</v>
      </c>
      <c r="P28" s="27">
        <f t="shared" si="7"/>
        <v>4</v>
      </c>
      <c r="Q28" s="27">
        <f t="shared" si="8"/>
        <v>4</v>
      </c>
      <c r="R28" s="27">
        <f t="shared" si="9"/>
        <v>4</v>
      </c>
    </row>
    <row r="29" spans="1:18" ht="45" x14ac:dyDescent="0.25">
      <c r="A29" s="25" t="s">
        <v>96</v>
      </c>
      <c r="B29" s="130" t="s">
        <v>97</v>
      </c>
      <c r="C29" s="93"/>
      <c r="D29" s="60"/>
      <c r="E29" s="60"/>
      <c r="F29" s="60"/>
      <c r="G29" s="63"/>
      <c r="H29" s="63"/>
      <c r="I29" s="63"/>
      <c r="J29" s="20"/>
      <c r="K29" s="20"/>
      <c r="L29" s="20"/>
      <c r="M29" s="20"/>
      <c r="N29" s="20"/>
      <c r="O29" s="20"/>
      <c r="P29" s="26"/>
      <c r="Q29" s="26"/>
      <c r="R29" s="26"/>
    </row>
    <row r="30" spans="1:18" s="22" customFormat="1" x14ac:dyDescent="0.25">
      <c r="A30" s="132" t="s">
        <v>82</v>
      </c>
      <c r="B30" s="133"/>
      <c r="C30" s="134"/>
      <c r="D30" s="65">
        <f t="shared" ref="D30:R30" si="10">SUM(D21:D29)</f>
        <v>2</v>
      </c>
      <c r="E30" s="65">
        <f t="shared" si="10"/>
        <v>2</v>
      </c>
      <c r="F30" s="65">
        <f t="shared" si="10"/>
        <v>2</v>
      </c>
      <c r="G30" s="64">
        <f t="shared" si="10"/>
        <v>2</v>
      </c>
      <c r="H30" s="64">
        <f t="shared" si="10"/>
        <v>2</v>
      </c>
      <c r="I30" s="64">
        <f t="shared" si="10"/>
        <v>2</v>
      </c>
      <c r="J30" s="23">
        <f t="shared" si="10"/>
        <v>2</v>
      </c>
      <c r="K30" s="23">
        <f t="shared" si="10"/>
        <v>2</v>
      </c>
      <c r="L30" s="23">
        <f t="shared" si="10"/>
        <v>2</v>
      </c>
      <c r="M30" s="23">
        <f t="shared" si="10"/>
        <v>2</v>
      </c>
      <c r="N30" s="23">
        <f t="shared" si="10"/>
        <v>2</v>
      </c>
      <c r="O30" s="23">
        <f t="shared" si="10"/>
        <v>2</v>
      </c>
      <c r="P30" s="24">
        <f t="shared" si="10"/>
        <v>8</v>
      </c>
      <c r="Q30" s="24">
        <f t="shared" si="10"/>
        <v>8</v>
      </c>
      <c r="R30" s="24">
        <f t="shared" si="10"/>
        <v>8</v>
      </c>
    </row>
    <row r="31" spans="1:18" s="22" customFormat="1" x14ac:dyDescent="0.25">
      <c r="A31" s="28"/>
      <c r="B31" s="28"/>
      <c r="C31" s="28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0"/>
      <c r="Q31" s="30"/>
      <c r="R31" s="30"/>
    </row>
    <row r="32" spans="1:18" x14ac:dyDescent="0.25">
      <c r="A32" s="112" t="s">
        <v>44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</row>
    <row r="33" spans="1:18" x14ac:dyDescent="0.25">
      <c r="A33" s="105" t="s">
        <v>45</v>
      </c>
      <c r="B33" s="105" t="s">
        <v>46</v>
      </c>
      <c r="C33" s="105" t="s">
        <v>47</v>
      </c>
      <c r="D33" s="102" t="s">
        <v>41</v>
      </c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4"/>
      <c r="P33" s="105" t="s">
        <v>48</v>
      </c>
      <c r="Q33" s="105" t="s">
        <v>49</v>
      </c>
      <c r="R33" s="105" t="s">
        <v>50</v>
      </c>
    </row>
    <row r="34" spans="1:18" x14ac:dyDescent="0.25">
      <c r="A34" s="106"/>
      <c r="B34" s="106"/>
      <c r="C34" s="106"/>
      <c r="D34" s="124" t="s">
        <v>6</v>
      </c>
      <c r="E34" s="125"/>
      <c r="F34" s="126"/>
      <c r="G34" s="127" t="s">
        <v>7</v>
      </c>
      <c r="H34" s="128"/>
      <c r="I34" s="129"/>
      <c r="J34" s="102" t="s">
        <v>8</v>
      </c>
      <c r="K34" s="103"/>
      <c r="L34" s="104"/>
      <c r="M34" s="102" t="s">
        <v>9</v>
      </c>
      <c r="N34" s="104"/>
      <c r="O34" s="31"/>
      <c r="P34" s="106"/>
      <c r="Q34" s="106"/>
      <c r="R34" s="106"/>
    </row>
    <row r="35" spans="1:18" x14ac:dyDescent="0.25">
      <c r="A35" s="106"/>
      <c r="B35" s="106"/>
      <c r="C35" s="106"/>
      <c r="D35" s="59" t="s">
        <v>51</v>
      </c>
      <c r="E35" s="59" t="s">
        <v>52</v>
      </c>
      <c r="F35" s="59" t="s">
        <v>53</v>
      </c>
      <c r="G35" s="61" t="s">
        <v>54</v>
      </c>
      <c r="H35" s="61" t="s">
        <v>55</v>
      </c>
      <c r="I35" s="61" t="s">
        <v>56</v>
      </c>
      <c r="J35" s="14" t="s">
        <v>57</v>
      </c>
      <c r="K35" s="14" t="s">
        <v>58</v>
      </c>
      <c r="L35" s="14" t="s">
        <v>59</v>
      </c>
      <c r="M35" s="14" t="s">
        <v>60</v>
      </c>
      <c r="N35" s="14" t="s">
        <v>61</v>
      </c>
      <c r="O35" s="14" t="s">
        <v>62</v>
      </c>
      <c r="P35" s="106"/>
      <c r="Q35" s="106"/>
      <c r="R35" s="106"/>
    </row>
    <row r="36" spans="1:18" ht="30" x14ac:dyDescent="0.25">
      <c r="A36" s="15" t="s">
        <v>63</v>
      </c>
      <c r="B36" s="32" t="s">
        <v>64</v>
      </c>
      <c r="C36" s="33" t="s">
        <v>65</v>
      </c>
      <c r="D36" s="68">
        <v>33</v>
      </c>
      <c r="E36" s="68">
        <v>33</v>
      </c>
      <c r="F36" s="68">
        <v>33</v>
      </c>
      <c r="G36" s="66">
        <v>34</v>
      </c>
      <c r="H36" s="66">
        <v>34</v>
      </c>
      <c r="I36" s="66">
        <v>34</v>
      </c>
      <c r="J36" s="34">
        <v>34</v>
      </c>
      <c r="K36" s="34">
        <v>34</v>
      </c>
      <c r="L36" s="34">
        <v>34</v>
      </c>
      <c r="M36" s="34">
        <v>34</v>
      </c>
      <c r="N36" s="34">
        <v>34</v>
      </c>
      <c r="O36" s="34">
        <v>34</v>
      </c>
      <c r="P36" s="34">
        <f t="shared" ref="P36:P44" si="11">D36+G36+J36+M36</f>
        <v>135</v>
      </c>
      <c r="Q36" s="34">
        <f t="shared" ref="Q36:Q44" si="12">E36+H36+K36+N36</f>
        <v>135</v>
      </c>
      <c r="R36" s="34">
        <f t="shared" ref="R36:R44" si="13">F36+I36+L36+O36</f>
        <v>135</v>
      </c>
    </row>
    <row r="37" spans="1:18" x14ac:dyDescent="0.25">
      <c r="A37" s="113" t="s">
        <v>66</v>
      </c>
      <c r="B37" s="33" t="s">
        <v>67</v>
      </c>
      <c r="C37" s="33" t="s">
        <v>68</v>
      </c>
      <c r="D37" s="68">
        <v>33</v>
      </c>
      <c r="E37" s="68">
        <v>33</v>
      </c>
      <c r="F37" s="68">
        <v>33</v>
      </c>
      <c r="G37" s="66">
        <v>34</v>
      </c>
      <c r="H37" s="66">
        <v>34</v>
      </c>
      <c r="I37" s="66">
        <v>34</v>
      </c>
      <c r="J37" s="34">
        <v>34</v>
      </c>
      <c r="K37" s="34">
        <v>34</v>
      </c>
      <c r="L37" s="34">
        <v>34</v>
      </c>
      <c r="M37" s="34">
        <v>34</v>
      </c>
      <c r="N37" s="34">
        <v>34</v>
      </c>
      <c r="O37" s="34">
        <v>34</v>
      </c>
      <c r="P37" s="34">
        <f t="shared" si="11"/>
        <v>135</v>
      </c>
      <c r="Q37" s="34">
        <f t="shared" si="12"/>
        <v>135</v>
      </c>
      <c r="R37" s="34">
        <f t="shared" si="13"/>
        <v>135</v>
      </c>
    </row>
    <row r="38" spans="1:18" ht="30" x14ac:dyDescent="0.25">
      <c r="A38" s="114"/>
      <c r="B38" s="33" t="s">
        <v>69</v>
      </c>
      <c r="C38" s="33" t="s">
        <v>68</v>
      </c>
      <c r="D38" s="68">
        <v>33</v>
      </c>
      <c r="E38" s="68">
        <v>33</v>
      </c>
      <c r="F38" s="68">
        <v>33</v>
      </c>
      <c r="G38" s="66">
        <v>34</v>
      </c>
      <c r="H38" s="66">
        <v>34</v>
      </c>
      <c r="I38" s="66">
        <v>34</v>
      </c>
      <c r="J38" s="34">
        <v>34</v>
      </c>
      <c r="K38" s="34">
        <v>34</v>
      </c>
      <c r="L38" s="34">
        <v>34</v>
      </c>
      <c r="M38" s="34">
        <v>34</v>
      </c>
      <c r="N38" s="34">
        <v>34</v>
      </c>
      <c r="O38" s="34">
        <v>34</v>
      </c>
      <c r="P38" s="34">
        <f t="shared" si="11"/>
        <v>135</v>
      </c>
      <c r="Q38" s="34">
        <f t="shared" si="12"/>
        <v>135</v>
      </c>
      <c r="R38" s="34">
        <f t="shared" si="13"/>
        <v>135</v>
      </c>
    </row>
    <row r="39" spans="1:18" x14ac:dyDescent="0.25">
      <c r="A39" s="114"/>
      <c r="B39" s="33" t="s">
        <v>70</v>
      </c>
      <c r="C39" s="33" t="s">
        <v>68</v>
      </c>
      <c r="D39" s="68">
        <v>66</v>
      </c>
      <c r="E39" s="68">
        <v>66</v>
      </c>
      <c r="F39" s="68">
        <v>66</v>
      </c>
      <c r="G39" s="66">
        <v>68</v>
      </c>
      <c r="H39" s="66">
        <v>68</v>
      </c>
      <c r="I39" s="66">
        <v>68</v>
      </c>
      <c r="J39" s="34">
        <v>68</v>
      </c>
      <c r="K39" s="34">
        <v>68</v>
      </c>
      <c r="L39" s="34">
        <v>68</v>
      </c>
      <c r="M39" s="34">
        <v>68</v>
      </c>
      <c r="N39" s="34">
        <v>68</v>
      </c>
      <c r="O39" s="34">
        <v>68</v>
      </c>
      <c r="P39" s="34">
        <f t="shared" si="11"/>
        <v>270</v>
      </c>
      <c r="Q39" s="34">
        <f t="shared" si="12"/>
        <v>270</v>
      </c>
      <c r="R39" s="34">
        <f t="shared" si="13"/>
        <v>270</v>
      </c>
    </row>
    <row r="40" spans="1:18" ht="60" x14ac:dyDescent="0.25">
      <c r="A40" s="21" t="s">
        <v>71</v>
      </c>
      <c r="B40" s="33" t="s">
        <v>72</v>
      </c>
      <c r="C40" s="33" t="s">
        <v>68</v>
      </c>
      <c r="D40" s="69">
        <v>33</v>
      </c>
      <c r="E40" s="68">
        <v>33</v>
      </c>
      <c r="F40" s="69">
        <v>33</v>
      </c>
      <c r="G40" s="66">
        <v>34</v>
      </c>
      <c r="H40" s="67">
        <v>34</v>
      </c>
      <c r="I40" s="66">
        <v>34</v>
      </c>
      <c r="J40" s="35">
        <v>34</v>
      </c>
      <c r="K40" s="34">
        <v>34</v>
      </c>
      <c r="L40" s="35">
        <v>34</v>
      </c>
      <c r="M40" s="34">
        <v>34</v>
      </c>
      <c r="N40" s="35">
        <v>34</v>
      </c>
      <c r="O40" s="34">
        <v>34</v>
      </c>
      <c r="P40" s="34">
        <f t="shared" si="11"/>
        <v>135</v>
      </c>
      <c r="Q40" s="34">
        <f t="shared" si="12"/>
        <v>135</v>
      </c>
      <c r="R40" s="34">
        <f t="shared" si="13"/>
        <v>135</v>
      </c>
    </row>
    <row r="41" spans="1:18" ht="75" x14ac:dyDescent="0.25">
      <c r="A41" s="21" t="s">
        <v>73</v>
      </c>
      <c r="B41" s="33" t="s">
        <v>74</v>
      </c>
      <c r="C41" s="33" t="s">
        <v>75</v>
      </c>
      <c r="D41" s="68"/>
      <c r="E41" s="68"/>
      <c r="F41" s="68"/>
      <c r="G41" s="66"/>
      <c r="H41" s="66"/>
      <c r="I41" s="66"/>
      <c r="J41" s="34">
        <v>17</v>
      </c>
      <c r="K41" s="34">
        <v>17</v>
      </c>
      <c r="L41" s="34">
        <v>17</v>
      </c>
      <c r="M41" s="34">
        <v>17</v>
      </c>
      <c r="N41" s="34">
        <v>17</v>
      </c>
      <c r="O41" s="34">
        <v>17</v>
      </c>
      <c r="P41" s="34">
        <f t="shared" si="11"/>
        <v>34</v>
      </c>
      <c r="Q41" s="34">
        <f t="shared" si="12"/>
        <v>34</v>
      </c>
      <c r="R41" s="34">
        <f t="shared" si="13"/>
        <v>34</v>
      </c>
    </row>
    <row r="42" spans="1:18" ht="30" x14ac:dyDescent="0.25">
      <c r="A42" s="113" t="s">
        <v>76</v>
      </c>
      <c r="B42" s="33" t="s">
        <v>77</v>
      </c>
      <c r="C42" s="33" t="s">
        <v>78</v>
      </c>
      <c r="D42" s="68">
        <v>66</v>
      </c>
      <c r="E42" s="68">
        <v>66</v>
      </c>
      <c r="F42" s="68"/>
      <c r="G42" s="66">
        <v>68</v>
      </c>
      <c r="H42" s="66">
        <v>68</v>
      </c>
      <c r="I42" s="66"/>
      <c r="J42" s="34">
        <v>34</v>
      </c>
      <c r="K42" s="34">
        <v>34</v>
      </c>
      <c r="L42" s="34"/>
      <c r="M42" s="34">
        <v>34</v>
      </c>
      <c r="N42" s="34">
        <v>34</v>
      </c>
      <c r="O42" s="34"/>
      <c r="P42" s="34">
        <f t="shared" si="11"/>
        <v>202</v>
      </c>
      <c r="Q42" s="34">
        <f t="shared" si="12"/>
        <v>202</v>
      </c>
      <c r="R42" s="34">
        <f t="shared" si="13"/>
        <v>0</v>
      </c>
    </row>
    <row r="43" spans="1:18" ht="30" x14ac:dyDescent="0.25">
      <c r="A43" s="114"/>
      <c r="B43" s="33" t="s">
        <v>79</v>
      </c>
      <c r="C43" s="33" t="s">
        <v>78</v>
      </c>
      <c r="D43" s="68"/>
      <c r="E43" s="68"/>
      <c r="F43" s="68">
        <v>66</v>
      </c>
      <c r="G43" s="66"/>
      <c r="H43" s="66"/>
      <c r="I43" s="66">
        <v>68</v>
      </c>
      <c r="J43" s="34"/>
      <c r="K43" s="34"/>
      <c r="L43" s="34">
        <v>34</v>
      </c>
      <c r="M43" s="34"/>
      <c r="N43" s="34"/>
      <c r="O43" s="34">
        <v>34</v>
      </c>
      <c r="P43" s="34">
        <f t="shared" si="11"/>
        <v>0</v>
      </c>
      <c r="Q43" s="34">
        <f t="shared" si="12"/>
        <v>0</v>
      </c>
      <c r="R43" s="34">
        <f t="shared" si="13"/>
        <v>202</v>
      </c>
    </row>
    <row r="44" spans="1:18" ht="60" x14ac:dyDescent="0.25">
      <c r="A44" s="21" t="s">
        <v>80</v>
      </c>
      <c r="B44" s="33" t="s">
        <v>81</v>
      </c>
      <c r="C44" s="33"/>
      <c r="D44" s="68"/>
      <c r="E44" s="68"/>
      <c r="F44" s="68"/>
      <c r="G44" s="66"/>
      <c r="H44" s="66"/>
      <c r="I44" s="66"/>
      <c r="J44" s="34">
        <v>17</v>
      </c>
      <c r="K44" s="34">
        <v>17</v>
      </c>
      <c r="L44" s="34">
        <v>17</v>
      </c>
      <c r="M44" s="34">
        <v>17</v>
      </c>
      <c r="N44" s="34">
        <v>17</v>
      </c>
      <c r="O44" s="34">
        <v>17</v>
      </c>
      <c r="P44" s="34">
        <f t="shared" si="11"/>
        <v>34</v>
      </c>
      <c r="Q44" s="34">
        <f t="shared" si="12"/>
        <v>34</v>
      </c>
      <c r="R44" s="34">
        <f t="shared" si="13"/>
        <v>34</v>
      </c>
    </row>
    <row r="45" spans="1:18" x14ac:dyDescent="0.25">
      <c r="A45" s="115" t="s">
        <v>82</v>
      </c>
      <c r="B45" s="116"/>
      <c r="C45" s="117"/>
      <c r="D45" s="65">
        <f t="shared" ref="D45:R45" si="14">SUM(D36:D44)</f>
        <v>264</v>
      </c>
      <c r="E45" s="65">
        <f t="shared" si="14"/>
        <v>264</v>
      </c>
      <c r="F45" s="65">
        <f t="shared" si="14"/>
        <v>264</v>
      </c>
      <c r="G45" s="64">
        <f t="shared" si="14"/>
        <v>272</v>
      </c>
      <c r="H45" s="64">
        <f t="shared" si="14"/>
        <v>272</v>
      </c>
      <c r="I45" s="64">
        <f t="shared" si="14"/>
        <v>272</v>
      </c>
      <c r="J45" s="23">
        <f t="shared" si="14"/>
        <v>272</v>
      </c>
      <c r="K45" s="23">
        <f t="shared" si="14"/>
        <v>272</v>
      </c>
      <c r="L45" s="23">
        <f t="shared" si="14"/>
        <v>272</v>
      </c>
      <c r="M45" s="23">
        <f t="shared" si="14"/>
        <v>272</v>
      </c>
      <c r="N45" s="23">
        <f t="shared" si="14"/>
        <v>272</v>
      </c>
      <c r="O45" s="23">
        <f t="shared" si="14"/>
        <v>272</v>
      </c>
      <c r="P45" s="24">
        <f t="shared" si="14"/>
        <v>1080</v>
      </c>
      <c r="Q45" s="24">
        <f t="shared" si="14"/>
        <v>1080</v>
      </c>
      <c r="R45" s="24">
        <f t="shared" si="14"/>
        <v>1080</v>
      </c>
    </row>
    <row r="47" spans="1:18" x14ac:dyDescent="0.25">
      <c r="A47" s="36"/>
      <c r="B47" s="36"/>
      <c r="C47" s="36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1:18" x14ac:dyDescent="0.25">
      <c r="A48" s="118" t="s">
        <v>45</v>
      </c>
      <c r="B48" s="120" t="s">
        <v>47</v>
      </c>
      <c r="C48" s="121"/>
      <c r="D48" s="102" t="s">
        <v>41</v>
      </c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4"/>
      <c r="P48" s="105" t="s">
        <v>48</v>
      </c>
      <c r="Q48" s="105" t="s">
        <v>49</v>
      </c>
      <c r="R48" s="105" t="s">
        <v>50</v>
      </c>
    </row>
    <row r="49" spans="1:18" x14ac:dyDescent="0.25">
      <c r="A49" s="119"/>
      <c r="B49" s="122"/>
      <c r="C49" s="123"/>
      <c r="D49" s="107" t="s">
        <v>6</v>
      </c>
      <c r="E49" s="108"/>
      <c r="F49" s="108"/>
      <c r="G49" s="109" t="s">
        <v>7</v>
      </c>
      <c r="H49" s="110"/>
      <c r="I49" s="110"/>
      <c r="J49" s="111" t="s">
        <v>8</v>
      </c>
      <c r="K49" s="112"/>
      <c r="L49" s="112"/>
      <c r="M49" s="111" t="s">
        <v>9</v>
      </c>
      <c r="N49" s="112"/>
      <c r="O49" s="112"/>
      <c r="P49" s="106"/>
      <c r="Q49" s="106"/>
      <c r="R49" s="106"/>
    </row>
    <row r="50" spans="1:18" x14ac:dyDescent="0.25">
      <c r="A50" s="119"/>
      <c r="B50" s="122"/>
      <c r="C50" s="123"/>
      <c r="D50" s="59" t="s">
        <v>51</v>
      </c>
      <c r="E50" s="59" t="s">
        <v>52</v>
      </c>
      <c r="F50" s="59" t="s">
        <v>53</v>
      </c>
      <c r="G50" s="61" t="s">
        <v>54</v>
      </c>
      <c r="H50" s="61" t="s">
        <v>55</v>
      </c>
      <c r="I50" s="61" t="s">
        <v>56</v>
      </c>
      <c r="J50" s="14" t="s">
        <v>57</v>
      </c>
      <c r="K50" s="14" t="s">
        <v>58</v>
      </c>
      <c r="L50" s="14" t="s">
        <v>59</v>
      </c>
      <c r="M50" s="14" t="s">
        <v>60</v>
      </c>
      <c r="N50" s="14" t="s">
        <v>61</v>
      </c>
      <c r="O50" s="14" t="s">
        <v>62</v>
      </c>
      <c r="P50" s="106"/>
      <c r="Q50" s="106"/>
      <c r="R50" s="106"/>
    </row>
    <row r="51" spans="1:18" ht="30" x14ac:dyDescent="0.25">
      <c r="A51" s="25" t="s">
        <v>63</v>
      </c>
      <c r="B51" s="93" t="s">
        <v>83</v>
      </c>
      <c r="C51" s="94"/>
      <c r="D51" s="68"/>
      <c r="E51" s="68"/>
      <c r="F51" s="68"/>
      <c r="G51" s="70"/>
      <c r="H51" s="70"/>
      <c r="I51" s="70"/>
      <c r="J51" s="38"/>
      <c r="K51" s="38"/>
      <c r="L51" s="38"/>
      <c r="M51" s="38"/>
      <c r="N51" s="38"/>
      <c r="O51" s="38"/>
      <c r="P51" s="19"/>
      <c r="Q51" s="26"/>
      <c r="R51" s="26"/>
    </row>
    <row r="52" spans="1:18" ht="45" customHeight="1" x14ac:dyDescent="0.25">
      <c r="A52" s="25" t="s">
        <v>84</v>
      </c>
      <c r="B52" s="93" t="s">
        <v>85</v>
      </c>
      <c r="C52" s="94"/>
      <c r="D52" s="68"/>
      <c r="E52" s="68"/>
      <c r="F52" s="68"/>
      <c r="G52" s="66"/>
      <c r="H52" s="66"/>
      <c r="I52" s="66"/>
      <c r="J52" s="34"/>
      <c r="K52" s="34"/>
      <c r="L52" s="34"/>
      <c r="M52" s="34"/>
      <c r="N52" s="34"/>
      <c r="O52" s="34"/>
      <c r="P52" s="26"/>
      <c r="Q52" s="26"/>
      <c r="R52" s="26"/>
    </row>
    <row r="53" spans="1:18" ht="60" x14ac:dyDescent="0.25">
      <c r="A53" s="25" t="s">
        <v>71</v>
      </c>
      <c r="B53" s="93" t="s">
        <v>86</v>
      </c>
      <c r="C53" s="94"/>
      <c r="D53" s="68"/>
      <c r="E53" s="68"/>
      <c r="F53" s="68"/>
      <c r="G53" s="66"/>
      <c r="H53" s="66"/>
      <c r="I53" s="66"/>
      <c r="J53" s="34"/>
      <c r="K53" s="34"/>
      <c r="L53" s="34"/>
      <c r="M53" s="34"/>
      <c r="N53" s="34"/>
      <c r="O53" s="34"/>
      <c r="P53" s="26"/>
      <c r="Q53" s="26"/>
      <c r="R53" s="26"/>
    </row>
    <row r="54" spans="1:18" ht="75" x14ac:dyDescent="0.25">
      <c r="A54" s="25" t="s">
        <v>73</v>
      </c>
      <c r="B54" s="100" t="s">
        <v>87</v>
      </c>
      <c r="C54" s="101"/>
      <c r="D54" s="68">
        <v>16</v>
      </c>
      <c r="E54" s="68">
        <v>16</v>
      </c>
      <c r="F54" s="68">
        <v>16</v>
      </c>
      <c r="G54" s="66">
        <v>17</v>
      </c>
      <c r="H54" s="66">
        <v>17</v>
      </c>
      <c r="I54" s="66">
        <v>17</v>
      </c>
      <c r="J54" s="34">
        <v>17</v>
      </c>
      <c r="K54" s="34">
        <v>17</v>
      </c>
      <c r="L54" s="34">
        <v>17</v>
      </c>
      <c r="M54" s="34">
        <v>17</v>
      </c>
      <c r="N54" s="34">
        <v>17</v>
      </c>
      <c r="O54" s="34">
        <v>17</v>
      </c>
      <c r="P54" s="26">
        <f t="shared" ref="P54:P58" si="15">D54+G54+J54+M54</f>
        <v>67</v>
      </c>
      <c r="Q54" s="26">
        <f t="shared" ref="Q54:Q58" si="16">E54+H54+K54+N54</f>
        <v>67</v>
      </c>
      <c r="R54" s="26">
        <f t="shared" ref="R54:R58" si="17">F54+I54+L54+O54</f>
        <v>67</v>
      </c>
    </row>
    <row r="55" spans="1:18" ht="60" x14ac:dyDescent="0.25">
      <c r="A55" s="25" t="s">
        <v>88</v>
      </c>
      <c r="B55" s="93" t="s">
        <v>89</v>
      </c>
      <c r="C55" s="94"/>
      <c r="D55" s="68">
        <v>16</v>
      </c>
      <c r="E55" s="68">
        <v>16</v>
      </c>
      <c r="F55" s="68">
        <v>16</v>
      </c>
      <c r="G55" s="66">
        <v>17</v>
      </c>
      <c r="H55" s="66">
        <v>17</v>
      </c>
      <c r="I55" s="66">
        <v>17</v>
      </c>
      <c r="J55" s="34">
        <v>17</v>
      </c>
      <c r="K55" s="34">
        <v>17</v>
      </c>
      <c r="L55" s="34">
        <v>17</v>
      </c>
      <c r="M55" s="34">
        <v>17</v>
      </c>
      <c r="N55" s="34">
        <v>17</v>
      </c>
      <c r="O55" s="34">
        <v>17</v>
      </c>
      <c r="P55" s="39">
        <f t="shared" si="15"/>
        <v>67</v>
      </c>
      <c r="Q55" s="26">
        <f t="shared" si="16"/>
        <v>67</v>
      </c>
      <c r="R55" s="26">
        <f t="shared" si="17"/>
        <v>67</v>
      </c>
    </row>
    <row r="56" spans="1:18" ht="45" x14ac:dyDescent="0.25">
      <c r="A56" s="25" t="s">
        <v>90</v>
      </c>
      <c r="B56" s="93" t="s">
        <v>91</v>
      </c>
      <c r="C56" s="94"/>
      <c r="D56" s="68"/>
      <c r="E56" s="68"/>
      <c r="F56" s="68"/>
      <c r="G56" s="66"/>
      <c r="H56" s="66"/>
      <c r="I56" s="66"/>
      <c r="J56" s="34"/>
      <c r="K56" s="34"/>
      <c r="L56" s="34"/>
      <c r="M56" s="34"/>
      <c r="N56" s="34"/>
      <c r="O56" s="34"/>
      <c r="P56" s="26"/>
      <c r="Q56" s="26"/>
      <c r="R56" s="26"/>
    </row>
    <row r="57" spans="1:18" ht="45" x14ac:dyDescent="0.25">
      <c r="A57" s="25" t="s">
        <v>92</v>
      </c>
      <c r="B57" s="95" t="s">
        <v>93</v>
      </c>
      <c r="C57" s="96"/>
      <c r="D57" s="68"/>
      <c r="E57" s="68"/>
      <c r="F57" s="68"/>
      <c r="G57" s="70"/>
      <c r="H57" s="70"/>
      <c r="I57" s="70"/>
      <c r="J57" s="38"/>
      <c r="K57" s="38"/>
      <c r="L57" s="38"/>
      <c r="M57" s="38"/>
      <c r="N57" s="38"/>
      <c r="O57" s="38"/>
      <c r="P57" s="26"/>
      <c r="Q57" s="26"/>
      <c r="R57" s="26"/>
    </row>
    <row r="58" spans="1:18" ht="45" x14ac:dyDescent="0.25">
      <c r="A58" s="25" t="s">
        <v>94</v>
      </c>
      <c r="B58" s="93" t="s">
        <v>95</v>
      </c>
      <c r="C58" s="94"/>
      <c r="D58" s="69">
        <v>33</v>
      </c>
      <c r="E58" s="68">
        <v>33</v>
      </c>
      <c r="F58" s="69">
        <v>33</v>
      </c>
      <c r="G58" s="66">
        <v>34</v>
      </c>
      <c r="H58" s="66">
        <v>34</v>
      </c>
      <c r="I58" s="66">
        <v>34</v>
      </c>
      <c r="J58" s="34">
        <v>34</v>
      </c>
      <c r="K58" s="34">
        <v>34</v>
      </c>
      <c r="L58" s="34">
        <v>34</v>
      </c>
      <c r="M58" s="34">
        <v>34</v>
      </c>
      <c r="N58" s="34">
        <v>34</v>
      </c>
      <c r="O58" s="34">
        <v>34</v>
      </c>
      <c r="P58" s="39">
        <f t="shared" si="15"/>
        <v>135</v>
      </c>
      <c r="Q58" s="26">
        <f t="shared" si="16"/>
        <v>135</v>
      </c>
      <c r="R58" s="26">
        <f t="shared" si="17"/>
        <v>135</v>
      </c>
    </row>
    <row r="59" spans="1:18" ht="45" x14ac:dyDescent="0.25">
      <c r="A59" s="25" t="s">
        <v>96</v>
      </c>
      <c r="B59" s="93" t="s">
        <v>97</v>
      </c>
      <c r="C59" s="94"/>
      <c r="D59" s="68"/>
      <c r="E59" s="68"/>
      <c r="F59" s="68"/>
      <c r="G59" s="66"/>
      <c r="H59" s="66"/>
      <c r="I59" s="66"/>
      <c r="J59" s="34"/>
      <c r="K59" s="34"/>
      <c r="L59" s="34"/>
      <c r="M59" s="34"/>
      <c r="N59" s="34"/>
      <c r="O59" s="34"/>
      <c r="P59" s="26"/>
      <c r="Q59" s="26"/>
      <c r="R59" s="26"/>
    </row>
    <row r="60" spans="1:18" x14ac:dyDescent="0.25">
      <c r="A60" s="97" t="s">
        <v>82</v>
      </c>
      <c r="B60" s="98"/>
      <c r="C60" s="99"/>
      <c r="D60" s="65">
        <f t="shared" ref="D60:R60" si="18">SUM(D51:D59)</f>
        <v>65</v>
      </c>
      <c r="E60" s="65">
        <f t="shared" si="18"/>
        <v>65</v>
      </c>
      <c r="F60" s="65">
        <f t="shared" si="18"/>
        <v>65</v>
      </c>
      <c r="G60" s="64">
        <f t="shared" si="18"/>
        <v>68</v>
      </c>
      <c r="H60" s="64">
        <f t="shared" si="18"/>
        <v>68</v>
      </c>
      <c r="I60" s="64">
        <f t="shared" si="18"/>
        <v>68</v>
      </c>
      <c r="J60" s="23">
        <f t="shared" si="18"/>
        <v>68</v>
      </c>
      <c r="K60" s="23">
        <f t="shared" si="18"/>
        <v>68</v>
      </c>
      <c r="L60" s="23">
        <f t="shared" si="18"/>
        <v>68</v>
      </c>
      <c r="M60" s="23">
        <f t="shared" si="18"/>
        <v>68</v>
      </c>
      <c r="N60" s="23">
        <f t="shared" si="18"/>
        <v>68</v>
      </c>
      <c r="O60" s="23">
        <f t="shared" si="18"/>
        <v>68</v>
      </c>
      <c r="P60" s="24">
        <f t="shared" si="18"/>
        <v>269</v>
      </c>
      <c r="Q60" s="24">
        <f t="shared" si="18"/>
        <v>269</v>
      </c>
      <c r="R60" s="24">
        <f t="shared" si="18"/>
        <v>269</v>
      </c>
    </row>
  </sheetData>
  <mergeCells count="70">
    <mergeCell ref="A1:R1"/>
    <mergeCell ref="A2:A4"/>
    <mergeCell ref="B2:B4"/>
    <mergeCell ref="C2:C4"/>
    <mergeCell ref="D2:O2"/>
    <mergeCell ref="P2:P4"/>
    <mergeCell ref="Q2:Q4"/>
    <mergeCell ref="R2:R4"/>
    <mergeCell ref="D3:F3"/>
    <mergeCell ref="G3:I3"/>
    <mergeCell ref="J3:L3"/>
    <mergeCell ref="M3:O3"/>
    <mergeCell ref="A6:A8"/>
    <mergeCell ref="A11:A12"/>
    <mergeCell ref="A14:C14"/>
    <mergeCell ref="A18:A20"/>
    <mergeCell ref="B18:C20"/>
    <mergeCell ref="D18:O18"/>
    <mergeCell ref="P18:P20"/>
    <mergeCell ref="Q18:Q20"/>
    <mergeCell ref="R18:R20"/>
    <mergeCell ref="D19:F19"/>
    <mergeCell ref="G19:I19"/>
    <mergeCell ref="J19:L19"/>
    <mergeCell ref="M19:O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0:C30"/>
    <mergeCell ref="A32:R32"/>
    <mergeCell ref="A33:A35"/>
    <mergeCell ref="B33:B35"/>
    <mergeCell ref="C33:C35"/>
    <mergeCell ref="D33:O33"/>
    <mergeCell ref="P33:P35"/>
    <mergeCell ref="Q33:Q35"/>
    <mergeCell ref="R33:R35"/>
    <mergeCell ref="D34:F34"/>
    <mergeCell ref="G34:I34"/>
    <mergeCell ref="J34:L34"/>
    <mergeCell ref="M34:N34"/>
    <mergeCell ref="A37:A39"/>
    <mergeCell ref="A42:A43"/>
    <mergeCell ref="A45:C45"/>
    <mergeCell ref="A48:A50"/>
    <mergeCell ref="B48:C50"/>
    <mergeCell ref="D48:O48"/>
    <mergeCell ref="P48:P50"/>
    <mergeCell ref="Q48:Q50"/>
    <mergeCell ref="R48:R50"/>
    <mergeCell ref="D49:F49"/>
    <mergeCell ref="G49:I49"/>
    <mergeCell ref="J49:L49"/>
    <mergeCell ref="M49:O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A60:C60"/>
  </mergeCells>
  <pageMargins left="0.25196850393700787" right="0.25196850393700787" top="0.75196850393700776" bottom="0.75196850393700776" header="0.3" footer="0.3"/>
  <pageSetup paperSize="9" scale="73" fitToHeight="0" orientation="landscape" useFirstPageNumber="1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I11" sqref="I11"/>
    </sheetView>
  </sheetViews>
  <sheetFormatPr defaultRowHeight="12.75" x14ac:dyDescent="0.2"/>
  <cols>
    <col min="1" max="1" width="19.5703125" customWidth="1"/>
    <col min="2" max="2" width="43.42578125" customWidth="1"/>
    <col min="3" max="3" width="14.42578125" style="40" customWidth="1"/>
    <col min="5" max="5" width="10.140625" customWidth="1"/>
    <col min="6" max="6" width="34" customWidth="1"/>
  </cols>
  <sheetData>
    <row r="1" spans="1:6" x14ac:dyDescent="0.2">
      <c r="A1" t="s">
        <v>98</v>
      </c>
      <c r="B1" s="41" t="s">
        <v>99</v>
      </c>
      <c r="C1" s="42" t="s">
        <v>100</v>
      </c>
      <c r="D1" s="41" t="s">
        <v>101</v>
      </c>
      <c r="F1" t="s">
        <v>102</v>
      </c>
    </row>
    <row r="2" spans="1:6" x14ac:dyDescent="0.2">
      <c r="B2" s="41" t="s">
        <v>103</v>
      </c>
      <c r="C2" s="42" t="s">
        <v>104</v>
      </c>
      <c r="D2" s="41" t="s">
        <v>101</v>
      </c>
      <c r="F2" t="s">
        <v>105</v>
      </c>
    </row>
    <row r="3" spans="1:6" x14ac:dyDescent="0.2">
      <c r="B3" s="41" t="s">
        <v>106</v>
      </c>
      <c r="C3" s="42" t="s">
        <v>107</v>
      </c>
      <c r="D3" s="41" t="s">
        <v>101</v>
      </c>
      <c r="F3" t="s">
        <v>105</v>
      </c>
    </row>
    <row r="4" spans="1:6" x14ac:dyDescent="0.2">
      <c r="B4" s="41" t="s">
        <v>108</v>
      </c>
      <c r="C4" s="42" t="s">
        <v>104</v>
      </c>
      <c r="D4" s="41" t="s">
        <v>101</v>
      </c>
      <c r="F4" t="s">
        <v>105</v>
      </c>
    </row>
    <row r="5" spans="1:6" x14ac:dyDescent="0.2">
      <c r="B5" s="41" t="s">
        <v>109</v>
      </c>
      <c r="C5" s="42" t="s">
        <v>104</v>
      </c>
      <c r="D5" s="41" t="s">
        <v>110</v>
      </c>
      <c r="F5" t="s">
        <v>111</v>
      </c>
    </row>
    <row r="6" spans="1:6" x14ac:dyDescent="0.2">
      <c r="B6" t="s">
        <v>112</v>
      </c>
      <c r="C6" s="42" t="s">
        <v>113</v>
      </c>
      <c r="D6" s="41" t="s">
        <v>101</v>
      </c>
      <c r="F6" t="s">
        <v>114</v>
      </c>
    </row>
    <row r="7" spans="1:6" x14ac:dyDescent="0.2">
      <c r="B7" t="s">
        <v>115</v>
      </c>
      <c r="C7" s="42" t="s">
        <v>116</v>
      </c>
      <c r="D7" s="41" t="s">
        <v>101</v>
      </c>
      <c r="F7" t="s">
        <v>117</v>
      </c>
    </row>
    <row r="8" spans="1:6" x14ac:dyDescent="0.2">
      <c r="B8" s="41" t="s">
        <v>118</v>
      </c>
      <c r="C8" s="42" t="s">
        <v>119</v>
      </c>
      <c r="D8" s="41" t="s">
        <v>101</v>
      </c>
      <c r="F8" t="s">
        <v>120</v>
      </c>
    </row>
    <row r="9" spans="1:6" x14ac:dyDescent="0.2">
      <c r="B9" s="41" t="s">
        <v>121</v>
      </c>
      <c r="C9" s="42" t="s">
        <v>107</v>
      </c>
      <c r="D9" s="41" t="s">
        <v>101</v>
      </c>
      <c r="F9" t="s">
        <v>122</v>
      </c>
    </row>
    <row r="10" spans="1:6" x14ac:dyDescent="0.2">
      <c r="B10" t="s">
        <v>123</v>
      </c>
      <c r="C10" s="42" t="s">
        <v>124</v>
      </c>
      <c r="D10" s="41" t="s">
        <v>101</v>
      </c>
      <c r="F10" t="s">
        <v>125</v>
      </c>
    </row>
    <row r="11" spans="1:6" x14ac:dyDescent="0.2">
      <c r="B11" s="41" t="s">
        <v>126</v>
      </c>
    </row>
    <row r="12" spans="1:6" x14ac:dyDescent="0.2">
      <c r="A12" t="s">
        <v>127</v>
      </c>
      <c r="B12" s="41" t="s">
        <v>128</v>
      </c>
      <c r="C12" s="40" t="s">
        <v>113</v>
      </c>
      <c r="D12" s="41" t="s">
        <v>101</v>
      </c>
      <c r="F12" t="s">
        <v>129</v>
      </c>
    </row>
    <row r="13" spans="1:6" x14ac:dyDescent="0.2">
      <c r="B13" s="41" t="s">
        <v>130</v>
      </c>
      <c r="C13" s="42" t="s">
        <v>100</v>
      </c>
      <c r="D13" s="41" t="s">
        <v>101</v>
      </c>
      <c r="F13" t="s">
        <v>131</v>
      </c>
    </row>
    <row r="14" spans="1:6" x14ac:dyDescent="0.2">
      <c r="B14" s="41" t="s">
        <v>132</v>
      </c>
      <c r="C14" s="42" t="s">
        <v>107</v>
      </c>
      <c r="D14" s="41" t="s">
        <v>101</v>
      </c>
      <c r="F14" t="s">
        <v>133</v>
      </c>
    </row>
    <row r="15" spans="1:6" x14ac:dyDescent="0.2">
      <c r="B15" s="41" t="s">
        <v>134</v>
      </c>
      <c r="C15" s="42" t="s">
        <v>135</v>
      </c>
      <c r="D15" s="41" t="s">
        <v>101</v>
      </c>
      <c r="F15" t="s">
        <v>136</v>
      </c>
    </row>
    <row r="16" spans="1:6" x14ac:dyDescent="0.2">
      <c r="B16" s="41" t="s">
        <v>137</v>
      </c>
      <c r="C16" s="42" t="s">
        <v>138</v>
      </c>
      <c r="D16" s="41" t="s">
        <v>110</v>
      </c>
      <c r="F16" t="s">
        <v>111</v>
      </c>
    </row>
    <row r="17" spans="1:6" x14ac:dyDescent="0.2">
      <c r="B17" t="s">
        <v>139</v>
      </c>
      <c r="C17" s="42" t="s">
        <v>100</v>
      </c>
      <c r="D17" s="41" t="s">
        <v>101</v>
      </c>
      <c r="F17" t="s">
        <v>140</v>
      </c>
    </row>
    <row r="18" spans="1:6" x14ac:dyDescent="0.2">
      <c r="B18" s="41" t="s">
        <v>141</v>
      </c>
      <c r="C18" s="42" t="s">
        <v>135</v>
      </c>
      <c r="D18" s="41" t="s">
        <v>101</v>
      </c>
    </row>
    <row r="19" spans="1:6" x14ac:dyDescent="0.2">
      <c r="B19" t="s">
        <v>142</v>
      </c>
      <c r="C19" s="42" t="s">
        <v>100</v>
      </c>
      <c r="D19" s="41" t="s">
        <v>101</v>
      </c>
      <c r="F19" t="s">
        <v>143</v>
      </c>
    </row>
    <row r="20" spans="1:6" x14ac:dyDescent="0.2">
      <c r="B20" s="41" t="s">
        <v>144</v>
      </c>
      <c r="C20" s="42" t="s">
        <v>100</v>
      </c>
      <c r="D20" s="41" t="s">
        <v>101</v>
      </c>
    </row>
    <row r="21" spans="1:6" x14ac:dyDescent="0.2">
      <c r="B21" s="41" t="s">
        <v>145</v>
      </c>
      <c r="C21" s="40" t="s">
        <v>138</v>
      </c>
      <c r="D21" s="41">
        <v>0.5</v>
      </c>
      <c r="F21" t="s">
        <v>146</v>
      </c>
    </row>
    <row r="22" spans="1:6" x14ac:dyDescent="0.2">
      <c r="B22" s="41" t="s">
        <v>147</v>
      </c>
      <c r="C22" s="43" t="s">
        <v>100</v>
      </c>
      <c r="D22" s="41" t="s">
        <v>101</v>
      </c>
      <c r="F22" t="s">
        <v>148</v>
      </c>
    </row>
    <row r="23" spans="1:6" x14ac:dyDescent="0.2">
      <c r="B23" s="41" t="s">
        <v>149</v>
      </c>
      <c r="C23" s="42" t="s">
        <v>150</v>
      </c>
      <c r="D23" s="41" t="s">
        <v>101</v>
      </c>
      <c r="F23" t="s">
        <v>136</v>
      </c>
    </row>
    <row r="24" spans="1:6" x14ac:dyDescent="0.2">
      <c r="B24" s="41" t="s">
        <v>151</v>
      </c>
      <c r="C24" s="42" t="s">
        <v>107</v>
      </c>
      <c r="D24" s="41" t="s">
        <v>101</v>
      </c>
      <c r="F24" t="s">
        <v>152</v>
      </c>
    </row>
    <row r="25" spans="1:6" x14ac:dyDescent="0.2">
      <c r="B25" s="41" t="s">
        <v>153</v>
      </c>
      <c r="C25" s="42" t="s">
        <v>135</v>
      </c>
      <c r="D25" s="41" t="s">
        <v>101</v>
      </c>
      <c r="F25" t="s">
        <v>140</v>
      </c>
    </row>
    <row r="26" spans="1:6" x14ac:dyDescent="0.2">
      <c r="B26" s="41" t="s">
        <v>154</v>
      </c>
      <c r="C26" s="42" t="s">
        <v>155</v>
      </c>
      <c r="D26" s="41" t="s">
        <v>101</v>
      </c>
      <c r="F26" t="s">
        <v>156</v>
      </c>
    </row>
    <row r="28" spans="1:6" x14ac:dyDescent="0.2">
      <c r="A28" t="s">
        <v>98</v>
      </c>
      <c r="B28" s="41" t="s">
        <v>157</v>
      </c>
      <c r="C28" s="42" t="s">
        <v>158</v>
      </c>
      <c r="D28" s="41" t="s">
        <v>101</v>
      </c>
      <c r="F28" t="s">
        <v>102</v>
      </c>
    </row>
    <row r="29" spans="1:6" x14ac:dyDescent="0.2">
      <c r="B29" s="41" t="s">
        <v>159</v>
      </c>
      <c r="C29" s="42" t="s">
        <v>160</v>
      </c>
      <c r="D29" s="41" t="s">
        <v>101</v>
      </c>
      <c r="F29" t="s">
        <v>161</v>
      </c>
    </row>
    <row r="30" spans="1:6" x14ac:dyDescent="0.2">
      <c r="B30" s="41" t="s">
        <v>162</v>
      </c>
      <c r="C30" s="42" t="s">
        <v>163</v>
      </c>
      <c r="D30" s="41" t="s">
        <v>101</v>
      </c>
      <c r="F30" t="s">
        <v>105</v>
      </c>
    </row>
    <row r="31" spans="1:6" x14ac:dyDescent="0.2">
      <c r="B31" t="s">
        <v>112</v>
      </c>
      <c r="C31" s="42" t="s">
        <v>164</v>
      </c>
      <c r="D31" s="41" t="s">
        <v>101</v>
      </c>
      <c r="F31" t="s">
        <v>114</v>
      </c>
    </row>
    <row r="32" spans="1:6" x14ac:dyDescent="0.2">
      <c r="B32" t="s">
        <v>115</v>
      </c>
      <c r="C32" s="42" t="s">
        <v>164</v>
      </c>
      <c r="D32" s="41" t="s">
        <v>101</v>
      </c>
      <c r="F32" t="s">
        <v>165</v>
      </c>
    </row>
    <row r="33" spans="1:6" x14ac:dyDescent="0.2">
      <c r="B33" s="41" t="s">
        <v>166</v>
      </c>
      <c r="C33" s="42" t="s">
        <v>163</v>
      </c>
      <c r="D33" s="41" t="s">
        <v>101</v>
      </c>
      <c r="F33" t="s">
        <v>105</v>
      </c>
    </row>
    <row r="34" spans="1:6" x14ac:dyDescent="0.2">
      <c r="B34" s="41" t="s">
        <v>26</v>
      </c>
    </row>
    <row r="35" spans="1:6" x14ac:dyDescent="0.2">
      <c r="A35" t="s">
        <v>127</v>
      </c>
      <c r="B35" s="41" t="s">
        <v>167</v>
      </c>
      <c r="C35" s="42" t="s">
        <v>168</v>
      </c>
      <c r="D35" s="41" t="s">
        <v>101</v>
      </c>
      <c r="F35" t="s">
        <v>169</v>
      </c>
    </row>
    <row r="36" spans="1:6" x14ac:dyDescent="0.2">
      <c r="B36" s="41" t="s">
        <v>170</v>
      </c>
      <c r="C36" s="42" t="s">
        <v>168</v>
      </c>
      <c r="D36" s="41" t="s">
        <v>101</v>
      </c>
      <c r="F36" t="s">
        <v>171</v>
      </c>
    </row>
    <row r="37" spans="1:6" x14ac:dyDescent="0.2">
      <c r="B37" s="41" t="s">
        <v>128</v>
      </c>
      <c r="C37" s="42" t="s">
        <v>164</v>
      </c>
      <c r="D37" s="41" t="s">
        <v>101</v>
      </c>
      <c r="F37" t="s">
        <v>129</v>
      </c>
    </row>
    <row r="38" spans="1:6" x14ac:dyDescent="0.2">
      <c r="B38" s="41" t="s">
        <v>172</v>
      </c>
      <c r="C38" s="42" t="s">
        <v>168</v>
      </c>
      <c r="D38" s="41" t="s">
        <v>101</v>
      </c>
      <c r="F38" t="s">
        <v>173</v>
      </c>
    </row>
    <row r="39" spans="1:6" x14ac:dyDescent="0.2">
      <c r="B39" s="41" t="s">
        <v>174</v>
      </c>
      <c r="C39" s="42" t="s">
        <v>175</v>
      </c>
      <c r="D39" s="41" t="s">
        <v>101</v>
      </c>
      <c r="F39" t="s">
        <v>146</v>
      </c>
    </row>
    <row r="40" spans="1:6" x14ac:dyDescent="0.2">
      <c r="B40" s="41" t="s">
        <v>141</v>
      </c>
      <c r="C40" s="42" t="s">
        <v>164</v>
      </c>
      <c r="D40" s="41" t="s">
        <v>101</v>
      </c>
    </row>
    <row r="41" spans="1:6" x14ac:dyDescent="0.2">
      <c r="B41" s="41" t="s">
        <v>176</v>
      </c>
      <c r="C41" s="42" t="s">
        <v>164</v>
      </c>
      <c r="D41" s="41" t="s">
        <v>101</v>
      </c>
      <c r="F41" t="s">
        <v>136</v>
      </c>
    </row>
    <row r="42" spans="1:6" x14ac:dyDescent="0.2">
      <c r="B42" s="41"/>
      <c r="C42" s="42"/>
      <c r="D42" s="41"/>
    </row>
    <row r="43" spans="1:6" x14ac:dyDescent="0.2">
      <c r="B43" s="41"/>
      <c r="C43" s="42"/>
      <c r="D43" s="41"/>
    </row>
    <row r="44" spans="1:6" x14ac:dyDescent="0.2">
      <c r="B44" s="44"/>
      <c r="C44" s="42"/>
      <c r="D44" s="41"/>
    </row>
    <row r="45" spans="1:6" x14ac:dyDescent="0.2">
      <c r="B45" s="41"/>
      <c r="C45" s="42"/>
      <c r="D45" s="41"/>
    </row>
    <row r="46" spans="1:6" x14ac:dyDescent="0.2">
      <c r="B46" s="41"/>
      <c r="C46" s="42"/>
      <c r="D46" s="41"/>
    </row>
  </sheetData>
  <sortState ref="B35:F41">
    <sortCondition ref="B35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Переспективный план</vt:lpstr>
      <vt:lpstr>Внеурочная деятельность</vt:lpstr>
      <vt:lpstr>Лист1</vt:lpstr>
      <vt:lpstr>'Внеурочная деятельность'!Область_печати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Орлова Ольга Николаевна</cp:lastModifiedBy>
  <cp:revision>10</cp:revision>
  <dcterms:created xsi:type="dcterms:W3CDTF">1996-10-08T23:32:33Z</dcterms:created>
  <dcterms:modified xsi:type="dcterms:W3CDTF">2026-08-18T01:37:02Z</dcterms:modified>
</cp:coreProperties>
</file>